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940" windowHeight="9225" activeTab="0"/>
  </bookViews>
  <sheets>
    <sheet name="D集計表 " sheetId="1" r:id="rId1"/>
    <sheet name="data" sheetId="2" r:id="rId2"/>
    <sheet name="ドロー原紙" sheetId="3" r:id="rId3"/>
    <sheet name="試合順" sheetId="4" r:id="rId4"/>
  </sheets>
  <definedNames>
    <definedName name="_xlnm.Print_Area" localSheetId="1">'data'!$A$1:$F$54</definedName>
    <definedName name="_xlnm.Print_Area" localSheetId="2">'ドロー原紙'!$A$1:$AJ$58</definedName>
  </definedNames>
  <calcPr fullCalcOnLoad="1"/>
</workbook>
</file>

<file path=xl/sharedStrings.xml><?xml version="1.0" encoding="utf-8"?>
<sst xmlns="http://schemas.openxmlformats.org/spreadsheetml/2006/main" count="684" uniqueCount="111">
  <si>
    <t>所属クラブ</t>
  </si>
  <si>
    <t>P</t>
  </si>
  <si>
    <t>(</t>
  </si>
  <si>
    <t>)</t>
  </si>
  <si>
    <t>所属</t>
  </si>
  <si>
    <t>合計
point</t>
  </si>
  <si>
    <t>氏名</t>
  </si>
  <si>
    <t>氏名</t>
  </si>
  <si>
    <t>point</t>
  </si>
  <si>
    <t>補欠1</t>
  </si>
  <si>
    <t>補欠2</t>
  </si>
  <si>
    <t>補欠3</t>
  </si>
  <si>
    <t>登録番号</t>
  </si>
  <si>
    <t>最終順位</t>
  </si>
  <si>
    <t>順位</t>
  </si>
  <si>
    <t>ポイント</t>
  </si>
  <si>
    <t>（本戦）</t>
  </si>
  <si>
    <t>（本戦）SF敗者</t>
  </si>
  <si>
    <t>3位</t>
  </si>
  <si>
    <t>(4位）</t>
  </si>
  <si>
    <t>1R</t>
  </si>
  <si>
    <t>（本戦）2R敗者</t>
  </si>
  <si>
    <t>（ｺﾝｿﾚｰｼｮﾝ2）</t>
  </si>
  <si>
    <t>5位</t>
  </si>
  <si>
    <t>(6位）</t>
  </si>
  <si>
    <t>1位</t>
  </si>
  <si>
    <t>2R</t>
  </si>
  <si>
    <t>(2位）</t>
  </si>
  <si>
    <t>（ｺﾝｿﾚｰｼｮﾝ2）の1R敗者</t>
  </si>
  <si>
    <t>7位</t>
  </si>
  <si>
    <t>(8位）</t>
  </si>
  <si>
    <t>（ｺﾝｿﾚｰｼｮﾝ1）の2R敗者</t>
  </si>
  <si>
    <t>11位</t>
  </si>
  <si>
    <t>(12位）</t>
  </si>
  <si>
    <t>SF</t>
  </si>
  <si>
    <t>F</t>
  </si>
  <si>
    <t>本戦1R敗者</t>
  </si>
  <si>
    <t>（ｺﾝｿﾚｰｼｮﾝ1）</t>
  </si>
  <si>
    <t>（ｺﾝｿﾚｰｼｮﾝ1）の1R敗者</t>
  </si>
  <si>
    <t>（ｺﾝｿﾚｰｼｮﾝ3）</t>
  </si>
  <si>
    <t>13位</t>
  </si>
  <si>
    <t>↓</t>
  </si>
  <si>
    <t>(14位）</t>
  </si>
  <si>
    <t>9位</t>
  </si>
  <si>
    <t>(10位）</t>
  </si>
  <si>
    <t>（ｺﾝｿﾚｰｼｮﾝ3）の1R敗者</t>
  </si>
  <si>
    <t>15位</t>
  </si>
  <si>
    <t>(16位）</t>
  </si>
  <si>
    <t>3R</t>
  </si>
  <si>
    <t>(本戦)</t>
  </si>
  <si>
    <t>(本戦)SF敗者</t>
  </si>
  <si>
    <t>21の敗者</t>
  </si>
  <si>
    <t>22の敗者</t>
  </si>
  <si>
    <t>(本戦)2R敗者</t>
  </si>
  <si>
    <t>(ｺﾝｿﾚｰｼｮﾝ2)</t>
  </si>
  <si>
    <t>13の敗者</t>
  </si>
  <si>
    <t>14の敗者</t>
  </si>
  <si>
    <t>15の敗者</t>
  </si>
  <si>
    <t>16の敗者</t>
  </si>
  <si>
    <t>順</t>
  </si>
  <si>
    <t>(ｺﾝｿﾚｰｼｮﾝ2)の1R敗者</t>
  </si>
  <si>
    <t>19の敗者</t>
  </si>
  <si>
    <t>20の敗者</t>
  </si>
  <si>
    <t>(ｺﾝｿﾚｰｼｮﾝ1)の2R敗者</t>
  </si>
  <si>
    <t>17の敗者</t>
  </si>
  <si>
    <t>18の敗者</t>
  </si>
  <si>
    <t>(ｺﾝｿﾚｰｼｮﾝ1)の1R敗者</t>
  </si>
  <si>
    <t>（ｺﾝｿﾚｰｼｮﾝ3)</t>
  </si>
  <si>
    <t>1の敗者</t>
  </si>
  <si>
    <t>9の敗者</t>
  </si>
  <si>
    <t>2の敗者</t>
  </si>
  <si>
    <t>10の敗者</t>
  </si>
  <si>
    <t>3の敗者</t>
  </si>
  <si>
    <t>11の敗者</t>
  </si>
  <si>
    <t>4の敗者</t>
  </si>
  <si>
    <t>12の敗者</t>
  </si>
  <si>
    <t>5の敗者</t>
  </si>
  <si>
    <t>6の敗者</t>
  </si>
  <si>
    <t>(ｺﾝｿﾚｰｼｮﾝ3)の1R敗者</t>
  </si>
  <si>
    <t>7の敗者</t>
  </si>
  <si>
    <t>23の敗者</t>
  </si>
  <si>
    <t>8の敗者</t>
  </si>
  <si>
    <t>24の敗者</t>
  </si>
  <si>
    <t>補欠4</t>
  </si>
  <si>
    <t>補欠5</t>
  </si>
  <si>
    <t>補欠6</t>
  </si>
  <si>
    <t>補欠7</t>
  </si>
  <si>
    <t>補欠8</t>
  </si>
  <si>
    <t>補欠9</t>
  </si>
  <si>
    <t>補欠10</t>
  </si>
  <si>
    <t>補欠11</t>
  </si>
  <si>
    <t>ソート用（横）</t>
  </si>
  <si>
    <t>ソート用（縦）</t>
  </si>
  <si>
    <t>紀三井寺テニスコート</t>
  </si>
  <si>
    <t>　ひよこテニストーナメント</t>
  </si>
  <si>
    <t>　集合してください。</t>
  </si>
  <si>
    <t>(</t>
  </si>
  <si>
    <t>ダブルス　エントリー者　貼付</t>
  </si>
  <si>
    <t>　ひよこテニストーナメント2008　（ダブルス）</t>
  </si>
  <si>
    <t>※紀三井寺テニスコートクラブハウス２階受付前に9時15分に</t>
  </si>
  <si>
    <t>補欠１</t>
  </si>
  <si>
    <t>補欠２</t>
  </si>
  <si>
    <t>補欠３</t>
  </si>
  <si>
    <t>補欠４</t>
  </si>
  <si>
    <t>補欠５</t>
  </si>
  <si>
    <t>補欠６</t>
  </si>
  <si>
    <t>補欠７</t>
  </si>
  <si>
    <t>補欠８</t>
  </si>
  <si>
    <t>補欠９</t>
  </si>
  <si>
    <t>補欠１０</t>
  </si>
  <si>
    <t>　ひよこテニストーナメント2008
ダブルス　選手選考リスト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</si>
</sst>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h:mm;@"/>
  </numFmts>
  <fonts count="52">
    <font>
      <sz val="11"/>
      <name val="ＭＳ 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10"/>
      <name val="ＭＳ ゴシック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sz val="12"/>
      <name val="HG丸ｺﾞｼｯｸM-PRO"/>
      <family val="3"/>
    </font>
    <font>
      <b/>
      <sz val="12"/>
      <name val="HG丸ｺﾞｼｯｸM-PRO"/>
      <family val="3"/>
    </font>
    <font>
      <b/>
      <sz val="11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HG丸ｺﾞｼｯｸM-PRO"/>
      <family val="3"/>
    </font>
    <font>
      <b/>
      <sz val="11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HG丸ｺﾞｼｯｸM-PRO"/>
      <family val="3"/>
    </font>
    <font>
      <b/>
      <sz val="11"/>
      <color rgb="FFFF0000"/>
      <name val="HG丸ｺﾞｼｯｸM-PRO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hair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rgb="FFFFC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7" fillId="0" borderId="0" xfId="62" applyFont="1">
      <alignment vertical="center"/>
      <protection/>
    </xf>
    <xf numFmtId="0" fontId="7" fillId="0" borderId="0" xfId="0" applyFont="1" applyAlignment="1">
      <alignment/>
    </xf>
    <xf numFmtId="0" fontId="7" fillId="0" borderId="0" xfId="62" applyFont="1" applyBorder="1" applyAlignment="1">
      <alignment horizontal="distributed" vertical="center"/>
      <protection/>
    </xf>
    <xf numFmtId="0" fontId="7" fillId="0" borderId="0" xfId="0" applyFont="1" applyBorder="1" applyAlignment="1">
      <alignment horizontal="left"/>
    </xf>
    <xf numFmtId="0" fontId="7" fillId="0" borderId="0" xfId="62" applyFont="1" applyBorder="1">
      <alignment vertical="center"/>
      <protection/>
    </xf>
    <xf numFmtId="0" fontId="7" fillId="0" borderId="0" xfId="0" applyFont="1" applyFill="1" applyBorder="1" applyAlignment="1">
      <alignment/>
    </xf>
    <xf numFmtId="0" fontId="7" fillId="0" borderId="0" xfId="62" applyFont="1" applyFill="1" applyBorder="1">
      <alignment vertical="center"/>
      <protection/>
    </xf>
    <xf numFmtId="0" fontId="7" fillId="0" borderId="10" xfId="62" applyFont="1" applyFill="1" applyBorder="1">
      <alignment vertical="center"/>
      <protection/>
    </xf>
    <xf numFmtId="0" fontId="8" fillId="0" borderId="0" xfId="62" applyFont="1" applyBorder="1">
      <alignment vertical="center"/>
      <protection/>
    </xf>
    <xf numFmtId="0" fontId="8" fillId="33" borderId="0" xfId="62" applyFont="1" applyFill="1" applyBorder="1" applyAlignment="1">
      <alignment vertical="center"/>
      <protection/>
    </xf>
    <xf numFmtId="0" fontId="8" fillId="33" borderId="0" xfId="62" applyFont="1" applyFill="1" applyBorder="1" applyAlignment="1">
      <alignment horizontal="center" vertical="center"/>
      <protection/>
    </xf>
    <xf numFmtId="0" fontId="8" fillId="33" borderId="0" xfId="62" applyFont="1" applyFill="1" applyBorder="1" applyAlignment="1">
      <alignment horizontal="center" vertical="center" shrinkToFit="1"/>
      <protection/>
    </xf>
    <xf numFmtId="0" fontId="8" fillId="0" borderId="0" xfId="62" applyFont="1" applyBorder="1" applyAlignment="1">
      <alignment horizontal="center" vertical="center"/>
      <protection/>
    </xf>
    <xf numFmtId="0" fontId="8" fillId="0" borderId="0" xfId="62" applyFont="1" applyBorder="1" applyAlignment="1">
      <alignment horizontal="distributed" vertical="center" shrinkToFit="1"/>
      <protection/>
    </xf>
    <xf numFmtId="0" fontId="8" fillId="0" borderId="0" xfId="62" applyFont="1" applyBorder="1" applyAlignment="1">
      <alignment horizontal="left" vertical="center"/>
      <protection/>
    </xf>
    <xf numFmtId="0" fontId="8" fillId="0" borderId="0" xfId="62" applyFont="1" applyBorder="1" applyAlignment="1">
      <alignment horizontal="left" vertical="center" shrinkToFit="1"/>
      <protection/>
    </xf>
    <xf numFmtId="0" fontId="8" fillId="0" borderId="0" xfId="62" applyFont="1" applyBorder="1" applyAlignment="1">
      <alignment horizontal="right" vertical="center" shrinkToFit="1"/>
      <protection/>
    </xf>
    <xf numFmtId="0" fontId="8" fillId="0" borderId="11" xfId="62" applyFont="1" applyBorder="1" applyAlignment="1">
      <alignment horizontal="distributed" vertical="center" shrinkToFit="1"/>
      <protection/>
    </xf>
    <xf numFmtId="0" fontId="8" fillId="0" borderId="11" xfId="62" applyFont="1" applyBorder="1" applyAlignment="1">
      <alignment horizontal="left" vertical="center"/>
      <protection/>
    </xf>
    <xf numFmtId="0" fontId="8" fillId="0" borderId="11" xfId="62" applyFont="1" applyBorder="1" applyAlignment="1">
      <alignment horizontal="left" vertical="center" shrinkToFit="1"/>
      <protection/>
    </xf>
    <xf numFmtId="0" fontId="8" fillId="0" borderId="0" xfId="62" applyFont="1" applyBorder="1" applyAlignment="1">
      <alignment vertical="center"/>
      <protection/>
    </xf>
    <xf numFmtId="0" fontId="7" fillId="0" borderId="0" xfId="61" applyFont="1" applyFill="1" applyAlignment="1">
      <alignment vertical="center" shrinkToFit="1"/>
      <protection/>
    </xf>
    <xf numFmtId="0" fontId="9" fillId="0" borderId="12" xfId="61" applyFont="1" applyFill="1" applyBorder="1" applyAlignment="1">
      <alignment horizontal="center" vertical="center" shrinkToFit="1"/>
      <protection/>
    </xf>
    <xf numFmtId="0" fontId="10" fillId="0" borderId="0" xfId="61" applyFont="1" applyFill="1" applyBorder="1" applyAlignment="1">
      <alignment horizontal="center" vertical="center" shrinkToFit="1"/>
      <protection/>
    </xf>
    <xf numFmtId="0" fontId="7" fillId="0" borderId="0" xfId="61" applyFont="1" applyBorder="1" applyAlignment="1">
      <alignment vertical="center"/>
      <protection/>
    </xf>
    <xf numFmtId="0" fontId="10" fillId="0" borderId="13" xfId="61" applyFont="1" applyFill="1" applyBorder="1" applyAlignment="1">
      <alignment horizontal="center" vertical="center" shrinkToFit="1"/>
      <protection/>
    </xf>
    <xf numFmtId="0" fontId="10" fillId="0" borderId="14" xfId="61" applyFont="1" applyFill="1" applyBorder="1" applyAlignment="1">
      <alignment horizontal="center" vertical="center" shrinkToFit="1"/>
      <protection/>
    </xf>
    <xf numFmtId="0" fontId="8" fillId="0" borderId="15" xfId="61" applyFont="1" applyFill="1" applyBorder="1" applyAlignment="1">
      <alignment horizontal="center" vertical="center" shrinkToFit="1"/>
      <protection/>
    </xf>
    <xf numFmtId="0" fontId="8" fillId="0" borderId="14" xfId="61" applyFont="1" applyFill="1" applyBorder="1" applyAlignment="1">
      <alignment vertical="center" shrinkToFit="1"/>
      <protection/>
    </xf>
    <xf numFmtId="0" fontId="7" fillId="0" borderId="15" xfId="61" applyFont="1" applyFill="1" applyBorder="1" applyAlignment="1">
      <alignment vertical="center" shrinkToFit="1"/>
      <protection/>
    </xf>
    <xf numFmtId="0" fontId="7" fillId="0" borderId="0" xfId="61" applyFont="1">
      <alignment vertical="center"/>
      <protection/>
    </xf>
    <xf numFmtId="0" fontId="8" fillId="0" borderId="16" xfId="61" applyFont="1" applyFill="1" applyBorder="1" applyAlignment="1">
      <alignment vertical="center" shrinkToFit="1"/>
      <protection/>
    </xf>
    <xf numFmtId="0" fontId="8" fillId="0" borderId="0" xfId="61" applyFont="1" applyFill="1" applyBorder="1" applyAlignment="1">
      <alignment vertical="center" shrinkToFit="1"/>
      <protection/>
    </xf>
    <xf numFmtId="0" fontId="8" fillId="0" borderId="0" xfId="61" applyFont="1" applyFill="1" applyBorder="1" applyAlignment="1">
      <alignment horizontal="center" vertical="center" shrinkToFit="1"/>
      <protection/>
    </xf>
    <xf numFmtId="0" fontId="8" fillId="0" borderId="17" xfId="61" applyFont="1" applyFill="1" applyBorder="1" applyAlignment="1">
      <alignment horizontal="center" vertical="center" shrinkToFit="1"/>
      <protection/>
    </xf>
    <xf numFmtId="0" fontId="8" fillId="0" borderId="0" xfId="61" applyFont="1" applyFill="1" applyBorder="1" applyAlignment="1">
      <alignment horizontal="right" vertical="center" shrinkToFit="1"/>
      <protection/>
    </xf>
    <xf numFmtId="0" fontId="7" fillId="0" borderId="17" xfId="61" applyFont="1" applyFill="1" applyBorder="1" applyAlignment="1">
      <alignment vertical="center" shrinkToFit="1"/>
      <protection/>
    </xf>
    <xf numFmtId="0" fontId="12" fillId="0" borderId="0" xfId="61" applyFont="1" applyFill="1" applyBorder="1" applyAlignment="1">
      <alignment horizontal="distributed" vertical="center" shrinkToFit="1"/>
      <protection/>
    </xf>
    <xf numFmtId="0" fontId="12" fillId="0" borderId="0" xfId="61" applyFont="1" applyFill="1" applyBorder="1" applyAlignment="1">
      <alignment horizontal="left" vertical="center" shrinkToFit="1"/>
      <protection/>
    </xf>
    <xf numFmtId="0" fontId="12" fillId="0" borderId="0" xfId="61" applyFont="1" applyFill="1" applyBorder="1" applyAlignment="1">
      <alignment vertical="center" shrinkToFit="1"/>
      <protection/>
    </xf>
    <xf numFmtId="0" fontId="7" fillId="0" borderId="11" xfId="61" applyFont="1" applyFill="1" applyBorder="1" applyAlignment="1">
      <alignment horizontal="center" vertical="center" shrinkToFit="1"/>
      <protection/>
    </xf>
    <xf numFmtId="0" fontId="7" fillId="0" borderId="0" xfId="61" applyFont="1" applyFill="1" applyBorder="1" applyAlignment="1">
      <alignment horizontal="center" vertical="center" shrinkToFit="1"/>
      <protection/>
    </xf>
    <xf numFmtId="0" fontId="8" fillId="0" borderId="16" xfId="61" applyFont="1" applyFill="1" applyBorder="1" applyAlignment="1">
      <alignment horizontal="right" vertical="center" shrinkToFit="1"/>
      <protection/>
    </xf>
    <xf numFmtId="0" fontId="12" fillId="0" borderId="0" xfId="61" applyFont="1" applyFill="1" applyBorder="1" applyAlignment="1">
      <alignment horizontal="center" vertical="center" shrinkToFit="1"/>
      <protection/>
    </xf>
    <xf numFmtId="0" fontId="13" fillId="34" borderId="0" xfId="61" applyFont="1" applyFill="1" applyBorder="1" applyAlignment="1">
      <alignment horizontal="center" shrinkToFit="1"/>
      <protection/>
    </xf>
    <xf numFmtId="0" fontId="8" fillId="0" borderId="17" xfId="61" applyFont="1" applyFill="1" applyBorder="1" applyAlignment="1">
      <alignment vertical="center" shrinkToFit="1"/>
      <protection/>
    </xf>
    <xf numFmtId="0" fontId="13" fillId="35" borderId="0" xfId="61" applyFont="1" applyFill="1" applyBorder="1" applyAlignment="1">
      <alignment shrinkToFit="1"/>
      <protection/>
    </xf>
    <xf numFmtId="0" fontId="12" fillId="0" borderId="11" xfId="61" applyFont="1" applyFill="1" applyBorder="1" applyAlignment="1">
      <alignment horizontal="distributed" vertical="center" shrinkToFit="1"/>
      <protection/>
    </xf>
    <xf numFmtId="0" fontId="8" fillId="0" borderId="11" xfId="61" applyFont="1" applyFill="1" applyBorder="1" applyAlignment="1">
      <alignment vertical="center" shrinkToFit="1"/>
      <protection/>
    </xf>
    <xf numFmtId="0" fontId="12" fillId="0" borderId="11" xfId="61" applyFont="1" applyFill="1" applyBorder="1" applyAlignment="1">
      <alignment horizontal="left" vertical="center" shrinkToFit="1"/>
      <protection/>
    </xf>
    <xf numFmtId="0" fontId="8" fillId="0" borderId="11" xfId="61" applyFont="1" applyFill="1" applyBorder="1" applyAlignment="1">
      <alignment horizontal="center" vertical="center" shrinkToFit="1"/>
      <protection/>
    </xf>
    <xf numFmtId="0" fontId="12" fillId="0" borderId="11" xfId="61" applyFont="1" applyFill="1" applyBorder="1" applyAlignment="1">
      <alignment vertical="center" shrinkToFit="1"/>
      <protection/>
    </xf>
    <xf numFmtId="0" fontId="12" fillId="0" borderId="15" xfId="61" applyFont="1" applyFill="1" applyBorder="1" applyAlignment="1">
      <alignment horizontal="center" vertical="center" shrinkToFit="1"/>
      <protection/>
    </xf>
    <xf numFmtId="0" fontId="13" fillId="34" borderId="18" xfId="61" applyFont="1" applyFill="1" applyBorder="1" applyAlignment="1">
      <alignment horizontal="center" vertical="center" shrinkToFit="1"/>
      <protection/>
    </xf>
    <xf numFmtId="0" fontId="8" fillId="0" borderId="15" xfId="61" applyFont="1" applyFill="1" applyBorder="1" applyAlignment="1">
      <alignment vertical="center" shrinkToFit="1"/>
      <protection/>
    </xf>
    <xf numFmtId="0" fontId="13" fillId="35" borderId="18" xfId="61" applyFont="1" applyFill="1" applyBorder="1" applyAlignment="1">
      <alignment horizontal="center" vertical="center" shrinkToFit="1"/>
      <protection/>
    </xf>
    <xf numFmtId="0" fontId="8" fillId="0" borderId="0" xfId="61" applyFont="1" applyFill="1" applyBorder="1" applyAlignment="1">
      <alignment horizontal="left" vertical="center" shrinkToFit="1"/>
      <protection/>
    </xf>
    <xf numFmtId="0" fontId="12" fillId="0" borderId="19" xfId="61" applyFont="1" applyFill="1" applyBorder="1" applyAlignment="1">
      <alignment horizontal="distributed" vertical="center" shrinkToFit="1"/>
      <protection/>
    </xf>
    <xf numFmtId="0" fontId="12" fillId="0" borderId="20" xfId="61" applyFont="1" applyFill="1" applyBorder="1" applyAlignment="1">
      <alignment horizontal="center" vertical="center" shrinkToFit="1"/>
      <protection/>
    </xf>
    <xf numFmtId="0" fontId="12" fillId="0" borderId="21" xfId="61" applyFont="1" applyFill="1" applyBorder="1" applyAlignment="1">
      <alignment horizontal="center" vertical="center" shrinkToFit="1"/>
      <protection/>
    </xf>
    <xf numFmtId="0" fontId="13" fillId="33" borderId="0" xfId="61" applyFont="1" applyFill="1" applyBorder="1" applyAlignment="1">
      <alignment horizontal="center" shrinkToFit="1"/>
      <protection/>
    </xf>
    <xf numFmtId="0" fontId="8" fillId="0" borderId="19" xfId="61" applyFont="1" applyFill="1" applyBorder="1" applyAlignment="1">
      <alignment horizontal="center" vertical="center" shrinkToFit="1"/>
      <protection/>
    </xf>
    <xf numFmtId="0" fontId="8" fillId="0" borderId="20" xfId="61" applyFont="1" applyFill="1" applyBorder="1" applyAlignment="1">
      <alignment vertical="center" shrinkToFit="1"/>
      <protection/>
    </xf>
    <xf numFmtId="0" fontId="12" fillId="0" borderId="17" xfId="61" applyFont="1" applyFill="1" applyBorder="1" applyAlignment="1">
      <alignment horizontal="center" vertical="center" shrinkToFit="1"/>
      <protection/>
    </xf>
    <xf numFmtId="0" fontId="13" fillId="33" borderId="0" xfId="61" applyFont="1" applyFill="1" applyBorder="1" applyAlignment="1">
      <alignment horizontal="center" vertical="center" shrinkToFit="1"/>
      <protection/>
    </xf>
    <xf numFmtId="0" fontId="13" fillId="34" borderId="17" xfId="61" applyFont="1" applyFill="1" applyBorder="1" applyAlignment="1">
      <alignment horizontal="center" shrinkToFit="1"/>
      <protection/>
    </xf>
    <xf numFmtId="0" fontId="8" fillId="0" borderId="20" xfId="61" applyFont="1" applyFill="1" applyBorder="1" applyAlignment="1">
      <alignment horizontal="right" vertical="center" shrinkToFit="1"/>
      <protection/>
    </xf>
    <xf numFmtId="0" fontId="13" fillId="34" borderId="22" xfId="61" applyFont="1" applyFill="1" applyBorder="1" applyAlignment="1">
      <alignment horizontal="center" vertical="center" shrinkToFit="1"/>
      <protection/>
    </xf>
    <xf numFmtId="0" fontId="8" fillId="0" borderId="18" xfId="61" applyFont="1" applyFill="1" applyBorder="1" applyAlignment="1">
      <alignment horizontal="right" vertical="center" shrinkToFit="1"/>
      <protection/>
    </xf>
    <xf numFmtId="0" fontId="8" fillId="0" borderId="23" xfId="61" applyFont="1" applyFill="1" applyBorder="1" applyAlignment="1">
      <alignment horizontal="right" vertical="center" shrinkToFit="1"/>
      <protection/>
    </xf>
    <xf numFmtId="0" fontId="8" fillId="0" borderId="11" xfId="61" applyFont="1" applyFill="1" applyBorder="1" applyAlignment="1">
      <alignment horizontal="left" vertical="center" shrinkToFit="1"/>
      <protection/>
    </xf>
    <xf numFmtId="0" fontId="8" fillId="0" borderId="23" xfId="61" applyFont="1" applyFill="1" applyBorder="1" applyAlignment="1">
      <alignment vertical="center" shrinkToFit="1"/>
      <protection/>
    </xf>
    <xf numFmtId="0" fontId="7" fillId="0" borderId="20" xfId="61" applyFont="1" applyFill="1" applyBorder="1" applyAlignment="1">
      <alignment vertical="center" shrinkToFit="1"/>
      <protection/>
    </xf>
    <xf numFmtId="0" fontId="12" fillId="0" borderId="13" xfId="61" applyFont="1" applyFill="1" applyBorder="1" applyAlignment="1">
      <alignment horizontal="center" vertical="center" shrinkToFit="1"/>
      <protection/>
    </xf>
    <xf numFmtId="0" fontId="13" fillId="36" borderId="0" xfId="61" applyFont="1" applyFill="1" applyBorder="1" applyAlignment="1">
      <alignment horizontal="center" shrinkToFit="1"/>
      <protection/>
    </xf>
    <xf numFmtId="0" fontId="8" fillId="0" borderId="13" xfId="61" applyFont="1" applyFill="1" applyBorder="1" applyAlignment="1">
      <alignment vertical="center" shrinkToFit="1"/>
      <protection/>
    </xf>
    <xf numFmtId="0" fontId="7" fillId="0" borderId="0" xfId="61" applyFont="1" applyFill="1" applyBorder="1" applyAlignment="1">
      <alignment vertical="center" shrinkToFit="1"/>
      <protection/>
    </xf>
    <xf numFmtId="0" fontId="13" fillId="36" borderId="0" xfId="61" applyFont="1" applyFill="1" applyBorder="1" applyAlignment="1">
      <alignment horizontal="center" vertical="center" shrinkToFit="1"/>
      <protection/>
    </xf>
    <xf numFmtId="0" fontId="13" fillId="37" borderId="0" xfId="61" applyFont="1" applyFill="1" applyBorder="1" applyAlignment="1">
      <alignment shrinkToFit="1"/>
      <protection/>
    </xf>
    <xf numFmtId="0" fontId="13" fillId="37" borderId="18" xfId="61" applyFont="1" applyFill="1" applyBorder="1" applyAlignment="1">
      <alignment horizontal="center" vertical="center" shrinkToFit="1"/>
      <protection/>
    </xf>
    <xf numFmtId="0" fontId="13" fillId="33" borderId="17" xfId="61" applyFont="1" applyFill="1" applyBorder="1" applyAlignment="1">
      <alignment horizontal="center" shrinkToFit="1"/>
      <protection/>
    </xf>
    <xf numFmtId="0" fontId="8" fillId="0" borderId="21" xfId="61" applyFont="1" applyFill="1" applyBorder="1" applyAlignment="1">
      <alignment horizontal="center" vertical="center" shrinkToFit="1"/>
      <protection/>
    </xf>
    <xf numFmtId="0" fontId="13" fillId="38" borderId="0" xfId="61" applyFont="1" applyFill="1" applyBorder="1" applyAlignment="1">
      <alignment horizontal="center" shrinkToFit="1"/>
      <protection/>
    </xf>
    <xf numFmtId="0" fontId="13" fillId="33" borderId="20" xfId="61" applyFont="1" applyFill="1" applyBorder="1" applyAlignment="1">
      <alignment horizontal="center" vertical="center" shrinkToFit="1"/>
      <protection/>
    </xf>
    <xf numFmtId="0" fontId="13" fillId="38" borderId="0" xfId="61" applyFont="1" applyFill="1" applyBorder="1" applyAlignment="1">
      <alignment horizontal="center" vertical="center" shrinkToFit="1"/>
      <protection/>
    </xf>
    <xf numFmtId="0" fontId="13" fillId="37" borderId="17" xfId="61" applyFont="1" applyFill="1" applyBorder="1" applyAlignment="1">
      <alignment shrinkToFit="1"/>
      <protection/>
    </xf>
    <xf numFmtId="0" fontId="13" fillId="37" borderId="22" xfId="61" applyFont="1" applyFill="1" applyBorder="1" applyAlignment="1">
      <alignment horizontal="center" vertical="center" shrinkToFit="1"/>
      <protection/>
    </xf>
    <xf numFmtId="0" fontId="13" fillId="35" borderId="0" xfId="61" applyFont="1" applyFill="1" applyBorder="1" applyAlignment="1">
      <alignment horizontal="center" shrinkToFit="1"/>
      <protection/>
    </xf>
    <xf numFmtId="0" fontId="13" fillId="39" borderId="0" xfId="61" applyFont="1" applyFill="1" applyBorder="1" applyAlignment="1">
      <alignment horizontal="center" shrinkToFit="1"/>
      <protection/>
    </xf>
    <xf numFmtId="0" fontId="12" fillId="0" borderId="13" xfId="61" applyFont="1" applyFill="1" applyBorder="1" applyAlignment="1">
      <alignment vertical="center" shrinkToFit="1"/>
      <protection/>
    </xf>
    <xf numFmtId="0" fontId="8" fillId="0" borderId="16" xfId="61" applyFont="1" applyFill="1" applyBorder="1" applyAlignment="1">
      <alignment horizontal="center" vertical="center" shrinkToFit="1"/>
      <protection/>
    </xf>
    <xf numFmtId="0" fontId="8" fillId="0" borderId="22" xfId="61" applyFont="1" applyFill="1" applyBorder="1" applyAlignment="1">
      <alignment horizontal="right" vertical="center" shrinkToFit="1"/>
      <protection/>
    </xf>
    <xf numFmtId="0" fontId="13" fillId="39" borderId="18" xfId="61" applyFont="1" applyFill="1" applyBorder="1" applyAlignment="1">
      <alignment horizontal="center" vertical="center" shrinkToFit="1"/>
      <protection/>
    </xf>
    <xf numFmtId="0" fontId="8" fillId="0" borderId="18" xfId="61" applyFont="1" applyFill="1" applyBorder="1" applyAlignment="1">
      <alignment vertical="center" shrinkToFit="1"/>
      <protection/>
    </xf>
    <xf numFmtId="0" fontId="13" fillId="39" borderId="17" xfId="61" applyFont="1" applyFill="1" applyBorder="1" applyAlignment="1">
      <alignment horizontal="center" shrinkToFit="1"/>
      <protection/>
    </xf>
    <xf numFmtId="0" fontId="13" fillId="39" borderId="22" xfId="61" applyFont="1" applyFill="1" applyBorder="1" applyAlignment="1">
      <alignment horizontal="center" vertical="center" shrinkToFit="1"/>
      <protection/>
    </xf>
    <xf numFmtId="0" fontId="13" fillId="38" borderId="18" xfId="61" applyFont="1" applyFill="1" applyBorder="1" applyAlignment="1">
      <alignment horizontal="center" vertical="center" shrinkToFit="1"/>
      <protection/>
    </xf>
    <xf numFmtId="0" fontId="13" fillId="36" borderId="17" xfId="61" applyFont="1" applyFill="1" applyBorder="1" applyAlignment="1">
      <alignment horizontal="center" shrinkToFit="1"/>
      <protection/>
    </xf>
    <xf numFmtId="0" fontId="13" fillId="36" borderId="20" xfId="61" applyFont="1" applyFill="1" applyBorder="1" applyAlignment="1">
      <alignment horizontal="center" vertical="center" shrinkToFit="1"/>
      <protection/>
    </xf>
    <xf numFmtId="0" fontId="8" fillId="0" borderId="23" xfId="61" applyFont="1" applyFill="1" applyBorder="1" applyAlignment="1">
      <alignment horizontal="center" vertical="center" shrinkToFit="1"/>
      <protection/>
    </xf>
    <xf numFmtId="0" fontId="12" fillId="0" borderId="24" xfId="61" applyFont="1" applyFill="1" applyBorder="1" applyAlignment="1">
      <alignment horizontal="distributed" vertical="center" shrinkToFit="1"/>
      <protection/>
    </xf>
    <xf numFmtId="0" fontId="8" fillId="0" borderId="24" xfId="61" applyFont="1" applyFill="1" applyBorder="1" applyAlignment="1">
      <alignment vertical="center" shrinkToFit="1"/>
      <protection/>
    </xf>
    <xf numFmtId="0" fontId="12" fillId="0" borderId="24" xfId="61" applyFont="1" applyFill="1" applyBorder="1" applyAlignment="1">
      <alignment horizontal="left" vertical="center" shrinkToFit="1"/>
      <protection/>
    </xf>
    <xf numFmtId="0" fontId="12" fillId="0" borderId="17" xfId="61" applyFont="1" applyFill="1" applyBorder="1" applyAlignment="1">
      <alignment vertical="center" shrinkToFit="1"/>
      <protection/>
    </xf>
    <xf numFmtId="0" fontId="12" fillId="0" borderId="0" xfId="61" applyFont="1" applyFill="1" applyAlignment="1">
      <alignment vertical="center" shrinkToFit="1"/>
      <protection/>
    </xf>
    <xf numFmtId="0" fontId="7" fillId="0" borderId="18" xfId="61" applyFont="1" applyFill="1" applyBorder="1" applyAlignment="1">
      <alignment vertical="center" shrinkToFit="1"/>
      <protection/>
    </xf>
    <xf numFmtId="0" fontId="7" fillId="0" borderId="16" xfId="61" applyFont="1" applyFill="1" applyBorder="1" applyAlignment="1">
      <alignment vertical="center" shrinkToFit="1"/>
      <protection/>
    </xf>
    <xf numFmtId="0" fontId="12" fillId="0" borderId="0" xfId="61" applyFont="1" applyFill="1" applyBorder="1" applyAlignment="1" applyProtection="1">
      <alignment horizontal="distributed" vertical="center" shrinkToFit="1"/>
      <protection/>
    </xf>
    <xf numFmtId="0" fontId="8" fillId="0" borderId="0" xfId="61" applyFont="1" applyFill="1" applyBorder="1" applyAlignment="1" applyProtection="1">
      <alignment vertical="center" shrinkToFit="1"/>
      <protection/>
    </xf>
    <xf numFmtId="0" fontId="12" fillId="0" borderId="11" xfId="61" applyFont="1" applyFill="1" applyBorder="1" applyAlignment="1" applyProtection="1">
      <alignment horizontal="distributed" vertical="center" shrinkToFit="1"/>
      <protection/>
    </xf>
    <xf numFmtId="0" fontId="8" fillId="0" borderId="11" xfId="61" applyFont="1" applyFill="1" applyBorder="1" applyAlignment="1" applyProtection="1">
      <alignment vertical="center" shrinkToFit="1"/>
      <protection/>
    </xf>
    <xf numFmtId="0" fontId="8" fillId="0" borderId="20" xfId="61" applyFont="1" applyFill="1" applyBorder="1" applyAlignment="1">
      <alignment horizontal="center" vertical="center" shrinkToFit="1"/>
      <protection/>
    </xf>
    <xf numFmtId="0" fontId="7" fillId="34" borderId="0" xfId="61" applyFont="1" applyFill="1" applyAlignment="1">
      <alignment horizontal="center" vertical="center" shrinkToFit="1"/>
      <protection/>
    </xf>
    <xf numFmtId="0" fontId="7" fillId="0" borderId="0" xfId="61" applyFont="1" applyFill="1" applyAlignment="1">
      <alignment horizontal="center" vertical="center" shrinkToFit="1"/>
      <protection/>
    </xf>
    <xf numFmtId="0" fontId="7" fillId="39" borderId="0" xfId="61" applyFont="1" applyFill="1" applyAlignment="1">
      <alignment horizontal="center" vertical="center" shrinkToFit="1"/>
      <protection/>
    </xf>
    <xf numFmtId="0" fontId="12" fillId="0" borderId="19" xfId="61" applyFont="1" applyFill="1" applyBorder="1" applyAlignment="1" applyProtection="1">
      <alignment horizontal="distributed" vertical="center" shrinkToFit="1"/>
      <protection/>
    </xf>
    <xf numFmtId="0" fontId="7" fillId="40" borderId="0" xfId="61" applyFont="1" applyFill="1" applyAlignment="1">
      <alignment horizontal="center" vertical="center" shrinkToFit="1"/>
      <protection/>
    </xf>
    <xf numFmtId="0" fontId="8" fillId="0" borderId="0" xfId="61" applyFont="1" applyFill="1" applyBorder="1" applyAlignment="1" applyProtection="1">
      <alignment horizontal="left" vertical="center" shrinkToFit="1"/>
      <protection/>
    </xf>
    <xf numFmtId="0" fontId="7" fillId="33" borderId="0" xfId="61" applyFont="1" applyFill="1" applyAlignment="1">
      <alignment horizontal="center" vertical="center" shrinkToFit="1"/>
      <protection/>
    </xf>
    <xf numFmtId="0" fontId="8" fillId="0" borderId="11" xfId="61" applyFont="1" applyFill="1" applyBorder="1" applyAlignment="1" applyProtection="1">
      <alignment horizontal="left" vertical="center" shrinkToFit="1"/>
      <protection/>
    </xf>
    <xf numFmtId="0" fontId="7" fillId="0" borderId="13" xfId="61" applyFont="1" applyFill="1" applyBorder="1" applyAlignment="1">
      <alignment vertical="center" shrinkToFit="1"/>
      <protection/>
    </xf>
    <xf numFmtId="0" fontId="7" fillId="37" borderId="0" xfId="61" applyFont="1" applyFill="1" applyAlignment="1">
      <alignment horizontal="center" vertical="center" shrinkToFit="1"/>
      <protection/>
    </xf>
    <xf numFmtId="0" fontId="7" fillId="36" borderId="0" xfId="61" applyFont="1" applyFill="1" applyAlignment="1">
      <alignment horizontal="center" vertical="center" shrinkToFit="1"/>
      <protection/>
    </xf>
    <xf numFmtId="0" fontId="8" fillId="0" borderId="19" xfId="61" applyFont="1" applyFill="1" applyBorder="1" applyAlignment="1">
      <alignment vertical="center" shrinkToFit="1"/>
      <protection/>
    </xf>
    <xf numFmtId="0" fontId="7" fillId="38" borderId="0" xfId="61" applyFont="1" applyFill="1" applyAlignment="1">
      <alignment horizontal="center" vertical="center" shrinkToFit="1"/>
      <protection/>
    </xf>
    <xf numFmtId="0" fontId="8" fillId="0" borderId="0" xfId="61" applyFont="1" applyFill="1" applyBorder="1" applyAlignment="1">
      <alignment vertical="center" wrapText="1" shrinkToFit="1"/>
      <protection/>
    </xf>
    <xf numFmtId="0" fontId="7" fillId="35" borderId="0" xfId="61" applyFont="1" applyFill="1" applyAlignment="1">
      <alignment horizontal="center" vertical="center" shrinkToFit="1"/>
      <protection/>
    </xf>
    <xf numFmtId="0" fontId="7" fillId="0" borderId="23" xfId="61" applyFont="1" applyFill="1" applyBorder="1" applyAlignment="1">
      <alignment vertical="center" shrinkToFit="1"/>
      <protection/>
    </xf>
    <xf numFmtId="0" fontId="7" fillId="0" borderId="14" xfId="61" applyFont="1" applyFill="1" applyBorder="1" applyAlignment="1">
      <alignment vertical="center" shrinkToFit="1"/>
      <protection/>
    </xf>
    <xf numFmtId="0" fontId="8" fillId="0" borderId="0" xfId="61" applyFont="1" applyFill="1" applyAlignment="1">
      <alignment vertical="center" shrinkToFit="1"/>
      <protection/>
    </xf>
    <xf numFmtId="0" fontId="7" fillId="0" borderId="0" xfId="61" applyFont="1" applyAlignment="1">
      <alignment vertical="center"/>
      <protection/>
    </xf>
    <xf numFmtId="0" fontId="7" fillId="0" borderId="17" xfId="61" applyFont="1" applyBorder="1" applyAlignment="1">
      <alignment vertical="center"/>
      <protection/>
    </xf>
    <xf numFmtId="0" fontId="8" fillId="0" borderId="21" xfId="61" applyFont="1" applyFill="1" applyBorder="1" applyAlignment="1">
      <alignment vertical="center" shrinkToFit="1"/>
      <protection/>
    </xf>
    <xf numFmtId="0" fontId="8" fillId="0" borderId="22" xfId="61" applyFont="1" applyFill="1" applyBorder="1" applyAlignment="1">
      <alignment vertical="center" shrinkToFit="1"/>
      <protection/>
    </xf>
    <xf numFmtId="0" fontId="8" fillId="0" borderId="17" xfId="61" applyFont="1" applyFill="1" applyBorder="1" applyAlignment="1">
      <alignment horizontal="right" vertical="center" shrinkToFit="1"/>
      <protection/>
    </xf>
    <xf numFmtId="0" fontId="8" fillId="0" borderId="0" xfId="61" applyFont="1" applyBorder="1" applyAlignment="1">
      <alignment vertical="center"/>
      <protection/>
    </xf>
    <xf numFmtId="0" fontId="8" fillId="0" borderId="0" xfId="61" applyFont="1" applyFill="1" applyAlignment="1">
      <alignment vertical="center"/>
      <protection/>
    </xf>
    <xf numFmtId="0" fontId="13" fillId="36" borderId="18" xfId="61" applyFont="1" applyFill="1" applyBorder="1" applyAlignment="1">
      <alignment horizontal="center" vertical="center" shrinkToFit="1"/>
      <protection/>
    </xf>
    <xf numFmtId="0" fontId="13" fillId="35" borderId="0" xfId="61" applyFont="1" applyFill="1" applyBorder="1" applyAlignment="1">
      <alignment horizontal="center" vertical="center" shrinkToFit="1"/>
      <protection/>
    </xf>
    <xf numFmtId="0" fontId="13" fillId="36" borderId="22" xfId="61" applyFont="1" applyFill="1" applyBorder="1" applyAlignment="1">
      <alignment horizontal="center" vertical="center" shrinkToFit="1"/>
      <protection/>
    </xf>
    <xf numFmtId="0" fontId="13" fillId="40" borderId="0" xfId="61" applyFont="1" applyFill="1" applyBorder="1" applyAlignment="1">
      <alignment horizontal="center" shrinkToFit="1"/>
      <protection/>
    </xf>
    <xf numFmtId="0" fontId="13" fillId="40" borderId="18" xfId="61" applyFont="1" applyFill="1" applyBorder="1" applyAlignment="1">
      <alignment horizontal="center" vertical="center" shrinkToFit="1"/>
      <protection/>
    </xf>
    <xf numFmtId="0" fontId="13" fillId="40" borderId="17" xfId="61" applyFont="1" applyFill="1" applyBorder="1" applyAlignment="1">
      <alignment horizontal="center" shrinkToFit="1"/>
      <protection/>
    </xf>
    <xf numFmtId="0" fontId="13" fillId="40" borderId="22" xfId="61" applyFont="1" applyFill="1" applyBorder="1" applyAlignment="1">
      <alignment horizontal="center" vertical="center" shrinkToFit="1"/>
      <protection/>
    </xf>
    <xf numFmtId="0" fontId="13" fillId="37" borderId="0" xfId="61" applyFont="1" applyFill="1" applyBorder="1" applyAlignment="1">
      <alignment horizontal="center" shrinkToFit="1"/>
      <protection/>
    </xf>
    <xf numFmtId="0" fontId="13" fillId="37" borderId="0" xfId="61" applyFont="1" applyFill="1" applyBorder="1" applyAlignment="1">
      <alignment horizontal="center" vertical="center" shrinkToFit="1"/>
      <protection/>
    </xf>
    <xf numFmtId="0" fontId="13" fillId="37" borderId="17" xfId="61" applyFont="1" applyFill="1" applyBorder="1" applyAlignment="1">
      <alignment horizontal="center" shrinkToFit="1"/>
      <protection/>
    </xf>
    <xf numFmtId="0" fontId="13" fillId="37" borderId="20" xfId="61" applyFont="1" applyFill="1" applyBorder="1" applyAlignment="1">
      <alignment horizontal="center" vertical="center" shrinkToFit="1"/>
      <protection/>
    </xf>
    <xf numFmtId="0" fontId="12" fillId="0" borderId="14" xfId="61" applyFont="1" applyFill="1" applyBorder="1" applyAlignment="1">
      <alignment vertical="center" shrinkToFit="1"/>
      <protection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5" xfId="62" applyFont="1" applyFill="1" applyBorder="1">
      <alignment vertical="center"/>
      <protection/>
    </xf>
    <xf numFmtId="0" fontId="7" fillId="0" borderId="26" xfId="62" applyFont="1" applyFill="1" applyBorder="1">
      <alignment vertical="center"/>
      <protection/>
    </xf>
    <xf numFmtId="0" fontId="7" fillId="0" borderId="27" xfId="62" applyFont="1" applyFill="1" applyBorder="1">
      <alignment vertical="center"/>
      <protection/>
    </xf>
    <xf numFmtId="0" fontId="7" fillId="0" borderId="28" xfId="62" applyFont="1" applyFill="1" applyBorder="1">
      <alignment vertical="center"/>
      <protection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33" borderId="0" xfId="62" applyFont="1" applyFill="1" applyBorder="1" applyAlignment="1">
      <alignment horizontal="center" vertical="center"/>
      <protection/>
    </xf>
    <xf numFmtId="0" fontId="8" fillId="33" borderId="0" xfId="62" applyFont="1" applyFill="1" applyBorder="1" applyAlignment="1">
      <alignment horizontal="center" vertical="center" shrinkToFit="1"/>
      <protection/>
    </xf>
    <xf numFmtId="0" fontId="7" fillId="0" borderId="0" xfId="62" applyFont="1" applyBorder="1" applyAlignment="1">
      <alignment horizontal="center" vertical="center"/>
      <protection/>
    </xf>
    <xf numFmtId="0" fontId="8" fillId="33" borderId="0" xfId="62" applyFont="1" applyFill="1" applyBorder="1" applyAlignment="1">
      <alignment horizontal="center" vertical="center" wrapText="1"/>
      <protection/>
    </xf>
    <xf numFmtId="0" fontId="7" fillId="41" borderId="0" xfId="62" applyFont="1" applyFill="1" applyBorder="1" applyAlignment="1">
      <alignment horizontal="center" vertical="center"/>
      <protection/>
    </xf>
    <xf numFmtId="0" fontId="8" fillId="0" borderId="0" xfId="62" applyFont="1" applyBorder="1" applyAlignment="1">
      <alignment horizontal="right" vertical="center" shrinkToFit="1"/>
      <protection/>
    </xf>
    <xf numFmtId="0" fontId="8" fillId="0" borderId="11" xfId="62" applyFont="1" applyBorder="1" applyAlignment="1">
      <alignment horizontal="right" vertical="center" shrinkToFit="1"/>
      <protection/>
    </xf>
    <xf numFmtId="0" fontId="8" fillId="0" borderId="0" xfId="62" applyFont="1" applyFill="1" applyBorder="1" applyAlignment="1">
      <alignment horizontal="right" vertical="center"/>
      <protection/>
    </xf>
    <xf numFmtId="0" fontId="8" fillId="0" borderId="11" xfId="62" applyFont="1" applyFill="1" applyBorder="1" applyAlignment="1">
      <alignment horizontal="right" vertical="center"/>
      <protection/>
    </xf>
    <xf numFmtId="0" fontId="8" fillId="0" borderId="0" xfId="62" applyFont="1" applyFill="1" applyBorder="1" applyAlignment="1">
      <alignment vertical="center"/>
      <protection/>
    </xf>
    <xf numFmtId="0" fontId="8" fillId="0" borderId="11" xfId="62" applyFont="1" applyFill="1" applyBorder="1" applyAlignment="1">
      <alignment vertical="center"/>
      <protection/>
    </xf>
    <xf numFmtId="0" fontId="7" fillId="0" borderId="0" xfId="62" applyFont="1" applyBorder="1" applyAlignment="1">
      <alignment horizontal="center" vertical="center" wrapText="1"/>
      <protection/>
    </xf>
    <xf numFmtId="0" fontId="8" fillId="0" borderId="0" xfId="61" applyFont="1" applyFill="1" applyBorder="1" applyAlignment="1">
      <alignment horizontal="right" vertical="center" shrinkToFit="1"/>
      <protection/>
    </xf>
    <xf numFmtId="0" fontId="8" fillId="0" borderId="0" xfId="61" applyFont="1" applyFill="1" applyBorder="1" applyAlignment="1">
      <alignment horizontal="right" vertical="center" wrapText="1" shrinkToFit="1"/>
      <protection/>
    </xf>
    <xf numFmtId="0" fontId="8" fillId="0" borderId="0" xfId="61" applyFont="1" applyFill="1" applyBorder="1" applyAlignment="1">
      <alignment horizontal="left" vertical="center" shrinkToFit="1"/>
      <protection/>
    </xf>
    <xf numFmtId="0" fontId="8" fillId="0" borderId="16" xfId="61" applyFont="1" applyFill="1" applyBorder="1" applyAlignment="1" applyProtection="1">
      <alignment horizontal="right" vertical="center" shrinkToFit="1"/>
      <protection/>
    </xf>
    <xf numFmtId="0" fontId="8" fillId="0" borderId="16" xfId="61" applyFont="1" applyFill="1" applyBorder="1" applyAlignment="1">
      <alignment horizontal="right" vertical="center" shrinkToFit="1"/>
      <protection/>
    </xf>
    <xf numFmtId="0" fontId="8" fillId="0" borderId="0" xfId="61" applyFont="1" applyFill="1" applyBorder="1" applyAlignment="1">
      <alignment horizontal="center" vertical="center" shrinkToFit="1"/>
      <protection/>
    </xf>
    <xf numFmtId="0" fontId="8" fillId="0" borderId="0" xfId="61" applyFont="1" applyFill="1" applyBorder="1" applyAlignment="1">
      <alignment vertical="center" shrinkToFit="1"/>
      <protection/>
    </xf>
    <xf numFmtId="0" fontId="8" fillId="0" borderId="16" xfId="61" applyFont="1" applyFill="1" applyBorder="1" applyAlignment="1">
      <alignment horizontal="center" vertical="center" shrinkToFit="1"/>
      <protection/>
    </xf>
    <xf numFmtId="0" fontId="8" fillId="0" borderId="14" xfId="61" applyFont="1" applyFill="1" applyBorder="1" applyAlignment="1">
      <alignment vertical="center" shrinkToFit="1"/>
      <protection/>
    </xf>
    <xf numFmtId="0" fontId="8" fillId="0" borderId="17" xfId="61" applyFont="1" applyFill="1" applyBorder="1" applyAlignment="1">
      <alignment horizontal="left" vertical="center" shrinkToFit="1"/>
      <protection/>
    </xf>
    <xf numFmtId="0" fontId="8" fillId="0" borderId="17" xfId="61" applyFont="1" applyFill="1" applyBorder="1" applyAlignment="1">
      <alignment horizontal="center" vertical="center" shrinkToFit="1"/>
      <protection/>
    </xf>
    <xf numFmtId="0" fontId="8" fillId="0" borderId="24" xfId="61" applyFont="1" applyFill="1" applyBorder="1" applyAlignment="1">
      <alignment horizontal="right" vertical="center" shrinkToFit="1"/>
      <protection/>
    </xf>
    <xf numFmtId="0" fontId="8" fillId="0" borderId="14" xfId="61" applyFont="1" applyFill="1" applyBorder="1" applyAlignment="1">
      <alignment horizontal="left" vertical="center" shrinkToFit="1"/>
      <protection/>
    </xf>
    <xf numFmtId="0" fontId="7" fillId="0" borderId="29" xfId="61" applyFont="1" applyFill="1" applyBorder="1" applyAlignment="1">
      <alignment horizontal="center" vertical="center" shrinkToFit="1"/>
      <protection/>
    </xf>
    <xf numFmtId="0" fontId="8" fillId="0" borderId="14" xfId="61" applyFont="1" applyFill="1" applyBorder="1" applyAlignment="1">
      <alignment horizontal="center" vertical="center" shrinkToFit="1"/>
      <protection/>
    </xf>
    <xf numFmtId="0" fontId="8" fillId="0" borderId="15" xfId="61" applyFont="1" applyFill="1" applyBorder="1" applyAlignment="1">
      <alignment horizontal="center" vertical="center" shrinkToFit="1"/>
      <protection/>
    </xf>
    <xf numFmtId="0" fontId="7" fillId="0" borderId="11" xfId="61" applyFont="1" applyFill="1" applyBorder="1" applyAlignment="1">
      <alignment horizontal="center" vertical="center" shrinkToFit="1"/>
      <protection/>
    </xf>
    <xf numFmtId="0" fontId="50" fillId="42" borderId="30" xfId="61" applyFont="1" applyFill="1" applyBorder="1" applyAlignment="1">
      <alignment horizontal="left" vertical="center" shrinkToFit="1"/>
      <protection/>
    </xf>
    <xf numFmtId="0" fontId="9" fillId="0" borderId="12" xfId="61" applyFont="1" applyFill="1" applyBorder="1" applyAlignment="1">
      <alignment horizontal="center" vertical="center" shrinkToFit="1"/>
      <protection/>
    </xf>
    <xf numFmtId="0" fontId="7" fillId="0" borderId="23" xfId="61" applyFont="1" applyFill="1" applyBorder="1" applyAlignment="1">
      <alignment horizontal="right" vertical="center" shrinkToFit="1"/>
      <protection/>
    </xf>
    <xf numFmtId="0" fontId="11" fillId="0" borderId="23" xfId="61" applyFont="1" applyFill="1" applyBorder="1" applyAlignment="1">
      <alignment horizontal="right" vertical="center" shrinkToFit="1"/>
      <protection/>
    </xf>
    <xf numFmtId="0" fontId="51" fillId="42" borderId="30" xfId="61" applyFont="1" applyFill="1" applyBorder="1" applyAlignment="1">
      <alignment horizontal="center" vertical="center" wrapText="1"/>
      <protection/>
    </xf>
    <xf numFmtId="0" fontId="8" fillId="43" borderId="29" xfId="61" applyFont="1" applyFill="1" applyBorder="1" applyAlignment="1">
      <alignment horizontal="center" vertical="center" shrinkToFit="1"/>
      <protection/>
    </xf>
    <xf numFmtId="0" fontId="8" fillId="0" borderId="29" xfId="61" applyFont="1" applyFill="1" applyBorder="1" applyAlignment="1">
      <alignment horizontal="center" vertical="center" shrinkToFit="1"/>
      <protection/>
    </xf>
    <xf numFmtId="0" fontId="8" fillId="0" borderId="29" xfId="61" applyFont="1" applyFill="1" applyBorder="1" applyAlignment="1">
      <alignment horizontal="left" vertical="center" shrinkToFit="1"/>
      <protection/>
    </xf>
    <xf numFmtId="0" fontId="8" fillId="0" borderId="0" xfId="61" applyFont="1" applyFill="1" applyBorder="1" applyAlignment="1">
      <alignment horizontal="center" vertical="top" shrinkToFit="1"/>
      <protection/>
    </xf>
    <xf numFmtId="0" fontId="8" fillId="0" borderId="11" xfId="61" applyFont="1" applyFill="1" applyBorder="1" applyAlignment="1">
      <alignment horizontal="left" vertical="center" shrinkToFit="1"/>
      <protection/>
    </xf>
    <xf numFmtId="0" fontId="8" fillId="0" borderId="11" xfId="61" applyFont="1" applyFill="1" applyBorder="1" applyAlignment="1">
      <alignment horizontal="center" vertical="center" shrinkToFit="1"/>
      <protection/>
    </xf>
    <xf numFmtId="0" fontId="8" fillId="40" borderId="15" xfId="61" applyFont="1" applyFill="1" applyBorder="1" applyAlignment="1">
      <alignment horizontal="right" vertical="center" shrinkToFit="1"/>
      <protection/>
    </xf>
    <xf numFmtId="0" fontId="8" fillId="40" borderId="20" xfId="61" applyFont="1" applyFill="1" applyBorder="1" applyAlignment="1">
      <alignment horizontal="right" vertical="center" shrinkToFit="1"/>
      <protection/>
    </xf>
    <xf numFmtId="0" fontId="8" fillId="35" borderId="15" xfId="61" applyFont="1" applyFill="1" applyBorder="1" applyAlignment="1">
      <alignment horizontal="right" vertical="center" shrinkToFit="1"/>
      <protection/>
    </xf>
    <xf numFmtId="0" fontId="8" fillId="35" borderId="20" xfId="61" applyFont="1" applyFill="1" applyBorder="1" applyAlignment="1">
      <alignment horizontal="right" vertical="center" shrinkToFit="1"/>
      <protection/>
    </xf>
    <xf numFmtId="0" fontId="8" fillId="37" borderId="17" xfId="61" applyFont="1" applyFill="1" applyBorder="1" applyAlignment="1">
      <alignment horizontal="right" vertical="center" shrinkToFit="1"/>
      <protection/>
    </xf>
    <xf numFmtId="0" fontId="8" fillId="43" borderId="11" xfId="61" applyFont="1" applyFill="1" applyBorder="1" applyAlignment="1">
      <alignment horizontal="center" vertical="center" shrinkToFit="1"/>
      <protection/>
    </xf>
    <xf numFmtId="0" fontId="8" fillId="0" borderId="16" xfId="61" applyFont="1" applyFill="1" applyBorder="1" applyAlignment="1">
      <alignment horizontal="center" vertical="top" shrinkToFit="1"/>
      <protection/>
    </xf>
    <xf numFmtId="0" fontId="8" fillId="38" borderId="17" xfId="61" applyFont="1" applyFill="1" applyBorder="1" applyAlignment="1">
      <alignment horizontal="right" vertical="center" shrinkToFit="1"/>
      <protection/>
    </xf>
    <xf numFmtId="0" fontId="8" fillId="36" borderId="15" xfId="61" applyFont="1" applyFill="1" applyBorder="1" applyAlignment="1">
      <alignment horizontal="right" vertical="center" shrinkToFit="1"/>
      <protection/>
    </xf>
    <xf numFmtId="0" fontId="8" fillId="36" borderId="20" xfId="61" applyFont="1" applyFill="1" applyBorder="1" applyAlignment="1">
      <alignment horizontal="right" vertical="center" shrinkToFit="1"/>
      <protection/>
    </xf>
    <xf numFmtId="0" fontId="8" fillId="35" borderId="17" xfId="61" applyFont="1" applyFill="1" applyBorder="1" applyAlignment="1">
      <alignment horizontal="right" vertical="center" shrinkToFit="1"/>
      <protection/>
    </xf>
    <xf numFmtId="0" fontId="8" fillId="0" borderId="17" xfId="61" applyFont="1" applyFill="1" applyBorder="1" applyAlignment="1">
      <alignment horizontal="right" vertical="center" shrinkToFit="1"/>
      <protection/>
    </xf>
    <xf numFmtId="0" fontId="8" fillId="0" borderId="29" xfId="61" applyFont="1" applyFill="1" applyBorder="1" applyAlignment="1">
      <alignment horizontal="distributed" vertical="center" shrinkToFit="1"/>
      <protection/>
    </xf>
    <xf numFmtId="0" fontId="8" fillId="39" borderId="15" xfId="61" applyFont="1" applyFill="1" applyBorder="1" applyAlignment="1">
      <alignment horizontal="right" vertical="center" shrinkToFit="1"/>
      <protection/>
    </xf>
    <xf numFmtId="0" fontId="8" fillId="39" borderId="20" xfId="61" applyFont="1" applyFill="1" applyBorder="1" applyAlignment="1">
      <alignment horizontal="right" vertical="center" shrinkToFit="1"/>
      <protection/>
    </xf>
    <xf numFmtId="0" fontId="8" fillId="38" borderId="15" xfId="61" applyFont="1" applyFill="1" applyBorder="1" applyAlignment="1">
      <alignment horizontal="right" vertical="center" shrinkToFit="1"/>
      <protection/>
    </xf>
    <xf numFmtId="0" fontId="8" fillId="38" borderId="20" xfId="61" applyFont="1" applyFill="1" applyBorder="1" applyAlignment="1">
      <alignment horizontal="right" vertical="center" shrinkToFit="1"/>
      <protection/>
    </xf>
    <xf numFmtId="0" fontId="8" fillId="33" borderId="17" xfId="61" applyFont="1" applyFill="1" applyBorder="1" applyAlignment="1">
      <alignment horizontal="right" vertical="center" shrinkToFit="1"/>
      <protection/>
    </xf>
    <xf numFmtId="0" fontId="8" fillId="36" borderId="17" xfId="61" applyFont="1" applyFill="1" applyBorder="1" applyAlignment="1">
      <alignment horizontal="right" vertical="center" shrinkToFit="1"/>
      <protection/>
    </xf>
    <xf numFmtId="0" fontId="8" fillId="0" borderId="17" xfId="61" applyFont="1" applyFill="1" applyBorder="1" applyAlignment="1">
      <alignment vertical="center" shrinkToFit="1"/>
      <protection/>
    </xf>
    <xf numFmtId="0" fontId="8" fillId="34" borderId="15" xfId="61" applyFont="1" applyFill="1" applyBorder="1" applyAlignment="1">
      <alignment horizontal="right" vertical="center" shrinkToFit="1"/>
      <protection/>
    </xf>
    <xf numFmtId="0" fontId="8" fillId="34" borderId="20" xfId="61" applyFont="1" applyFill="1" applyBorder="1" applyAlignment="1">
      <alignment horizontal="right" vertical="center" shrinkToFit="1"/>
      <protection/>
    </xf>
    <xf numFmtId="0" fontId="8" fillId="37" borderId="15" xfId="61" applyFont="1" applyFill="1" applyBorder="1" applyAlignment="1">
      <alignment horizontal="right" vertical="center" shrinkToFit="1"/>
      <protection/>
    </xf>
    <xf numFmtId="0" fontId="8" fillId="37" borderId="20" xfId="61" applyFont="1" applyFill="1" applyBorder="1" applyAlignment="1">
      <alignment horizontal="right" vertical="center" shrinkToFit="1"/>
      <protection/>
    </xf>
    <xf numFmtId="0" fontId="8" fillId="0" borderId="14" xfId="61" applyFont="1" applyFill="1" applyBorder="1" applyAlignment="1">
      <alignment horizontal="right" vertical="center" shrinkToFit="1"/>
      <protection/>
    </xf>
    <xf numFmtId="0" fontId="8" fillId="0" borderId="15" xfId="61" applyFont="1" applyFill="1" applyBorder="1" applyAlignment="1">
      <alignment horizontal="right" vertical="center" shrinkToFit="1"/>
      <protection/>
    </xf>
    <xf numFmtId="0" fontId="8" fillId="0" borderId="11" xfId="61" applyFont="1" applyFill="1" applyBorder="1" applyAlignment="1">
      <alignment horizontal="distributed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ドロー作成用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63"/>
  <sheetViews>
    <sheetView tabSelected="1" zoomScalePageLayoutView="0" workbookViewId="0" topLeftCell="A1">
      <selection activeCell="I5" sqref="I5"/>
    </sheetView>
  </sheetViews>
  <sheetFormatPr defaultColWidth="8.796875" defaultRowHeight="14.25"/>
  <cols>
    <col min="1" max="1" width="5.59765625" style="1" customWidth="1"/>
    <col min="2" max="2" width="12.59765625" style="5" customWidth="1"/>
    <col min="3" max="3" width="15.59765625" style="5" customWidth="1"/>
    <col min="4" max="4" width="12.59765625" style="5" customWidth="1"/>
    <col min="5" max="5" width="15.59765625" style="5" customWidth="1"/>
    <col min="6" max="6" width="4.59765625" style="5" customWidth="1"/>
    <col min="7" max="8" width="9" style="1" customWidth="1"/>
    <col min="9" max="9" width="12.59765625" style="7" customWidth="1"/>
    <col min="10" max="10" width="15.59765625" style="7" customWidth="1"/>
    <col min="11" max="11" width="4.59765625" style="7" customWidth="1"/>
    <col min="12" max="16384" width="9" style="1" customWidth="1"/>
  </cols>
  <sheetData>
    <row r="1" spans="2:11" ht="30" customHeight="1">
      <c r="B1" s="161" t="s">
        <v>91</v>
      </c>
      <c r="C1" s="161"/>
      <c r="D1" s="161"/>
      <c r="E1" s="161"/>
      <c r="F1" s="161"/>
      <c r="I1" s="163" t="s">
        <v>97</v>
      </c>
      <c r="J1" s="163"/>
      <c r="K1" s="163"/>
    </row>
    <row r="2" spans="2:11" ht="13.5" customHeight="1">
      <c r="B2" s="159" t="s">
        <v>6</v>
      </c>
      <c r="C2" s="159" t="s">
        <v>4</v>
      </c>
      <c r="D2" s="159" t="s">
        <v>6</v>
      </c>
      <c r="E2" s="159" t="s">
        <v>4</v>
      </c>
      <c r="F2" s="162" t="s">
        <v>5</v>
      </c>
      <c r="I2" s="159" t="s">
        <v>6</v>
      </c>
      <c r="J2" s="159" t="s">
        <v>4</v>
      </c>
      <c r="K2" s="160" t="s">
        <v>8</v>
      </c>
    </row>
    <row r="3" spans="2:11" ht="13.5">
      <c r="B3" s="159"/>
      <c r="C3" s="159"/>
      <c r="D3" s="159"/>
      <c r="E3" s="159"/>
      <c r="F3" s="162"/>
      <c r="I3" s="159"/>
      <c r="J3" s="159"/>
      <c r="K3" s="160"/>
    </row>
    <row r="4" spans="1:11" s="2" customFormat="1" ht="13.5">
      <c r="A4" s="2">
        <v>1</v>
      </c>
      <c r="B4" s="3">
        <f>$I$4</f>
        <v>0</v>
      </c>
      <c r="C4" s="4">
        <f>$J$4</f>
        <v>0</v>
      </c>
      <c r="D4" s="3">
        <f>$I$5</f>
        <v>0</v>
      </c>
      <c r="E4" s="4">
        <f>$J$5</f>
        <v>0</v>
      </c>
      <c r="F4" s="5">
        <f>$K$4+$K$5</f>
        <v>0</v>
      </c>
      <c r="H4" s="156">
        <v>1</v>
      </c>
      <c r="I4" s="150"/>
      <c r="J4" s="6"/>
      <c r="K4" s="151"/>
    </row>
    <row r="5" spans="1:11" s="2" customFormat="1" ht="13.5">
      <c r="A5" s="2">
        <v>2</v>
      </c>
      <c r="B5" s="3">
        <f>$I$10</f>
        <v>0</v>
      </c>
      <c r="C5" s="4">
        <f>$J$10</f>
        <v>0</v>
      </c>
      <c r="D5" s="3">
        <f>$I$11</f>
        <v>0</v>
      </c>
      <c r="E5" s="4">
        <f>$J$11</f>
        <v>0</v>
      </c>
      <c r="F5" s="5">
        <f>$K$10+$K$11</f>
        <v>0</v>
      </c>
      <c r="H5" s="156"/>
      <c r="I5" s="150"/>
      <c r="J5" s="6"/>
      <c r="K5" s="151"/>
    </row>
    <row r="6" spans="1:11" s="2" customFormat="1" ht="13.5">
      <c r="A6" s="2">
        <v>3</v>
      </c>
      <c r="B6" s="3">
        <f>$I$8</f>
        <v>0</v>
      </c>
      <c r="C6" s="4">
        <f>$J$8</f>
        <v>0</v>
      </c>
      <c r="D6" s="3">
        <f>$I$9</f>
        <v>0</v>
      </c>
      <c r="E6" s="4">
        <f>$J$9</f>
        <v>0</v>
      </c>
      <c r="F6" s="5">
        <f>$K$8+$K$9</f>
        <v>0</v>
      </c>
      <c r="H6" s="156">
        <v>2</v>
      </c>
      <c r="I6" s="150"/>
      <c r="J6" s="6"/>
      <c r="K6" s="151"/>
    </row>
    <row r="7" spans="1:11" s="2" customFormat="1" ht="13.5">
      <c r="A7" s="2">
        <v>4</v>
      </c>
      <c r="B7" s="3">
        <f>$I$22</f>
        <v>0</v>
      </c>
      <c r="C7" s="4">
        <f>$J$22</f>
        <v>0</v>
      </c>
      <c r="D7" s="3">
        <f>$I$23</f>
        <v>0</v>
      </c>
      <c r="E7" s="4">
        <f>$J$23</f>
        <v>0</v>
      </c>
      <c r="F7" s="5">
        <f>$K$22+$K$23</f>
        <v>0</v>
      </c>
      <c r="H7" s="156"/>
      <c r="I7" s="150"/>
      <c r="J7" s="6"/>
      <c r="K7" s="151"/>
    </row>
    <row r="8" spans="1:11" s="2" customFormat="1" ht="13.5">
      <c r="A8" s="2">
        <v>5</v>
      </c>
      <c r="B8" s="3">
        <f>$I$6</f>
        <v>0</v>
      </c>
      <c r="C8" s="4">
        <f>$J$6</f>
        <v>0</v>
      </c>
      <c r="D8" s="3">
        <f>$I$7</f>
        <v>0</v>
      </c>
      <c r="E8" s="4">
        <f>$J$7</f>
        <v>0</v>
      </c>
      <c r="F8" s="5">
        <f>$K$6+$K$7</f>
        <v>0</v>
      </c>
      <c r="H8" s="156">
        <v>3</v>
      </c>
      <c r="I8" s="150"/>
      <c r="J8" s="6"/>
      <c r="K8" s="151"/>
    </row>
    <row r="9" spans="1:11" s="2" customFormat="1" ht="13.5">
      <c r="A9" s="2">
        <v>6</v>
      </c>
      <c r="B9" s="3">
        <f>$I$28</f>
        <v>0</v>
      </c>
      <c r="C9" s="4">
        <f>$J$28</f>
        <v>0</v>
      </c>
      <c r="D9" s="3">
        <f>$I$29</f>
        <v>0</v>
      </c>
      <c r="E9" s="4">
        <f>$J$29</f>
        <v>0</v>
      </c>
      <c r="F9" s="5">
        <f>$K$28+$K$29</f>
        <v>0</v>
      </c>
      <c r="H9" s="156"/>
      <c r="I9" s="150"/>
      <c r="J9" s="6"/>
      <c r="K9" s="151"/>
    </row>
    <row r="10" spans="1:11" s="2" customFormat="1" ht="13.5">
      <c r="A10" s="2">
        <v>7</v>
      </c>
      <c r="B10" s="3">
        <f>$I$34</f>
        <v>0</v>
      </c>
      <c r="C10" s="4">
        <f>$J$34</f>
        <v>0</v>
      </c>
      <c r="D10" s="3">
        <f>$I$35</f>
        <v>0</v>
      </c>
      <c r="E10" s="4">
        <f>$J$35</f>
        <v>0</v>
      </c>
      <c r="F10" s="5">
        <f>$K$34+$K$35</f>
        <v>0</v>
      </c>
      <c r="H10" s="156">
        <v>4</v>
      </c>
      <c r="I10" s="150"/>
      <c r="J10" s="6"/>
      <c r="K10" s="151"/>
    </row>
    <row r="11" spans="1:11" s="2" customFormat="1" ht="13.5">
      <c r="A11" s="2">
        <v>8</v>
      </c>
      <c r="B11" s="3">
        <f>$I$30</f>
        <v>0</v>
      </c>
      <c r="C11" s="4">
        <f>$J$30</f>
        <v>0</v>
      </c>
      <c r="D11" s="3">
        <f>$I$31</f>
        <v>0</v>
      </c>
      <c r="E11" s="4">
        <f>$J$31</f>
        <v>0</v>
      </c>
      <c r="F11" s="5">
        <f>$K$30+$K$31</f>
        <v>0</v>
      </c>
      <c r="H11" s="156"/>
      <c r="I11" s="150"/>
      <c r="J11" s="6"/>
      <c r="K11" s="151"/>
    </row>
    <row r="12" spans="1:11" s="2" customFormat="1" ht="13.5">
      <c r="A12" s="2">
        <v>9</v>
      </c>
      <c r="B12" s="3">
        <f>$I$12</f>
        <v>0</v>
      </c>
      <c r="C12" s="4">
        <f>$J$12</f>
        <v>0</v>
      </c>
      <c r="D12" s="3">
        <f>$I$13</f>
        <v>0</v>
      </c>
      <c r="E12" s="4">
        <f>$J$13</f>
        <v>0</v>
      </c>
      <c r="F12" s="5">
        <f>$K$12+$K$13</f>
        <v>0</v>
      </c>
      <c r="H12" s="156">
        <v>5</v>
      </c>
      <c r="I12" s="150"/>
      <c r="J12" s="6"/>
      <c r="K12" s="151"/>
    </row>
    <row r="13" spans="1:11" s="2" customFormat="1" ht="13.5">
      <c r="A13" s="2">
        <v>10</v>
      </c>
      <c r="B13" s="3">
        <f>$I$24</f>
        <v>0</v>
      </c>
      <c r="C13" s="4">
        <f>$J$24</f>
        <v>0</v>
      </c>
      <c r="D13" s="3">
        <f>$I$25</f>
        <v>0</v>
      </c>
      <c r="E13" s="4">
        <f>$J$25</f>
        <v>0</v>
      </c>
      <c r="F13" s="5">
        <f>$K$24+$K$25</f>
        <v>0</v>
      </c>
      <c r="H13" s="156"/>
      <c r="I13" s="150"/>
      <c r="J13" s="6"/>
      <c r="K13" s="151"/>
    </row>
    <row r="14" spans="1:11" s="2" customFormat="1" ht="13.5">
      <c r="A14" s="2">
        <v>11</v>
      </c>
      <c r="B14" s="3">
        <f>$I$26</f>
        <v>0</v>
      </c>
      <c r="C14" s="4">
        <f>$J$26</f>
        <v>0</v>
      </c>
      <c r="D14" s="3">
        <f>$I$27</f>
        <v>0</v>
      </c>
      <c r="E14" s="4">
        <f>$J$27</f>
        <v>0</v>
      </c>
      <c r="F14" s="5">
        <f>$K$26+$K$27</f>
        <v>0</v>
      </c>
      <c r="H14" s="156">
        <v>6</v>
      </c>
      <c r="I14" s="150"/>
      <c r="J14" s="6"/>
      <c r="K14" s="151"/>
    </row>
    <row r="15" spans="1:11" s="2" customFormat="1" ht="13.5">
      <c r="A15" s="2">
        <v>12</v>
      </c>
      <c r="B15" s="3">
        <f>$I$14</f>
        <v>0</v>
      </c>
      <c r="C15" s="4">
        <f>$J$14</f>
        <v>0</v>
      </c>
      <c r="D15" s="3">
        <f>$I$15</f>
        <v>0</v>
      </c>
      <c r="E15" s="4">
        <f>$J$15</f>
        <v>0</v>
      </c>
      <c r="F15" s="5">
        <f>$K$14+$K$15</f>
        <v>0</v>
      </c>
      <c r="H15" s="156"/>
      <c r="I15" s="150"/>
      <c r="J15" s="6"/>
      <c r="K15" s="151"/>
    </row>
    <row r="16" spans="1:11" ht="13.5">
      <c r="A16" s="2">
        <v>13</v>
      </c>
      <c r="B16" s="3">
        <f>$I$16</f>
        <v>0</v>
      </c>
      <c r="C16" s="4">
        <f>$J$16</f>
        <v>0</v>
      </c>
      <c r="D16" s="3">
        <f>$I$17</f>
        <v>0</v>
      </c>
      <c r="E16" s="4">
        <f>$J$17</f>
        <v>0</v>
      </c>
      <c r="F16" s="5">
        <f>$K$16+$K$17</f>
        <v>0</v>
      </c>
      <c r="H16" s="156">
        <v>7</v>
      </c>
      <c r="I16" s="150"/>
      <c r="J16" s="6"/>
      <c r="K16" s="151"/>
    </row>
    <row r="17" spans="1:11" ht="13.5">
      <c r="A17" s="2">
        <v>14</v>
      </c>
      <c r="B17" s="3">
        <f>$I$32</f>
        <v>0</v>
      </c>
      <c r="C17" s="4">
        <f>$J$32</f>
        <v>0</v>
      </c>
      <c r="D17" s="3">
        <f>$I$33</f>
        <v>0</v>
      </c>
      <c r="E17" s="4">
        <f>$J$33</f>
        <v>0</v>
      </c>
      <c r="F17" s="5">
        <f>$K$32+$K$33</f>
        <v>0</v>
      </c>
      <c r="H17" s="156"/>
      <c r="I17" s="150"/>
      <c r="J17" s="6"/>
      <c r="K17" s="151"/>
    </row>
    <row r="18" spans="1:11" ht="13.5">
      <c r="A18" s="2">
        <v>15</v>
      </c>
      <c r="B18" s="3">
        <f>$I$20</f>
        <v>0</v>
      </c>
      <c r="C18" s="4">
        <f>$J$20</f>
        <v>0</v>
      </c>
      <c r="D18" s="3">
        <f>$I$21</f>
        <v>0</v>
      </c>
      <c r="E18" s="4">
        <f>$J$21</f>
        <v>0</v>
      </c>
      <c r="F18" s="5">
        <f>$K$20+$K$21</f>
        <v>0</v>
      </c>
      <c r="H18" s="156">
        <v>8</v>
      </c>
      <c r="I18" s="150"/>
      <c r="J18" s="6"/>
      <c r="K18" s="151"/>
    </row>
    <row r="19" spans="1:11" ht="13.5">
      <c r="A19" s="2">
        <v>16</v>
      </c>
      <c r="B19" s="3">
        <f>$I$18</f>
        <v>0</v>
      </c>
      <c r="C19" s="4">
        <f>$J$18</f>
        <v>0</v>
      </c>
      <c r="D19" s="3">
        <f>$I$19</f>
        <v>0</v>
      </c>
      <c r="E19" s="4">
        <f>$J$19</f>
        <v>0</v>
      </c>
      <c r="F19" s="5">
        <f>$K$18+$K$19</f>
        <v>0</v>
      </c>
      <c r="H19" s="156"/>
      <c r="I19" s="150"/>
      <c r="J19" s="6"/>
      <c r="K19" s="151"/>
    </row>
    <row r="20" spans="1:11" ht="13.5">
      <c r="A20" s="2">
        <v>17</v>
      </c>
      <c r="B20" s="3">
        <f>$I$36</f>
        <v>0</v>
      </c>
      <c r="C20" s="4">
        <f>$J$36</f>
        <v>0</v>
      </c>
      <c r="D20" s="3">
        <f>$I$37</f>
        <v>0</v>
      </c>
      <c r="E20" s="4">
        <f>$J$37</f>
        <v>0</v>
      </c>
      <c r="F20" s="5">
        <f>$K$36+$K$37</f>
        <v>0</v>
      </c>
      <c r="H20" s="156">
        <v>9</v>
      </c>
      <c r="I20" s="150"/>
      <c r="J20" s="6"/>
      <c r="K20" s="151"/>
    </row>
    <row r="21" spans="1:11" ht="13.5">
      <c r="A21" s="2">
        <v>18</v>
      </c>
      <c r="B21" s="3">
        <f>$I$38</f>
        <v>0</v>
      </c>
      <c r="C21" s="4">
        <f>$J$38</f>
        <v>0</v>
      </c>
      <c r="D21" s="3">
        <f>$I$39</f>
        <v>0</v>
      </c>
      <c r="E21" s="4">
        <f>$J$39</f>
        <v>0</v>
      </c>
      <c r="F21" s="5">
        <f>$K$38+$K$39</f>
        <v>0</v>
      </c>
      <c r="H21" s="156"/>
      <c r="I21" s="150"/>
      <c r="J21" s="6"/>
      <c r="K21" s="151"/>
    </row>
    <row r="22" spans="1:11" ht="13.5">
      <c r="A22" s="2">
        <v>19</v>
      </c>
      <c r="B22" s="3">
        <f>$I$44</f>
        <v>0</v>
      </c>
      <c r="C22" s="4">
        <f>$J$44</f>
        <v>0</v>
      </c>
      <c r="D22" s="3">
        <f>$I$45</f>
        <v>0</v>
      </c>
      <c r="E22" s="4">
        <f>$J$45</f>
        <v>0</v>
      </c>
      <c r="F22" s="5">
        <f>$K$44+$K$45</f>
        <v>0</v>
      </c>
      <c r="H22" s="156">
        <v>10</v>
      </c>
      <c r="I22" s="150"/>
      <c r="J22" s="6"/>
      <c r="K22" s="151"/>
    </row>
    <row r="23" spans="1:11" ht="13.5">
      <c r="A23" s="2">
        <v>20</v>
      </c>
      <c r="B23" s="3">
        <f>$I$40</f>
        <v>0</v>
      </c>
      <c r="C23" s="4">
        <f>$J$40</f>
        <v>0</v>
      </c>
      <c r="D23" s="3">
        <f>$I$41</f>
        <v>0</v>
      </c>
      <c r="E23" s="4">
        <f>$J$41</f>
        <v>0</v>
      </c>
      <c r="F23" s="5">
        <f>$K$40+$K$41</f>
        <v>0</v>
      </c>
      <c r="H23" s="156"/>
      <c r="I23" s="150"/>
      <c r="J23" s="6"/>
      <c r="K23" s="151"/>
    </row>
    <row r="24" spans="1:11" ht="13.5">
      <c r="A24" s="2">
        <v>21</v>
      </c>
      <c r="B24" s="3">
        <f>$I$42</f>
        <v>0</v>
      </c>
      <c r="C24" s="4">
        <f>$J$42</f>
        <v>0</v>
      </c>
      <c r="D24" s="3">
        <f>$I$43</f>
        <v>0</v>
      </c>
      <c r="E24" s="4">
        <f>$J$43</f>
        <v>0</v>
      </c>
      <c r="F24" s="5">
        <f>$K$42+$K$43</f>
        <v>0</v>
      </c>
      <c r="H24" s="156">
        <v>11</v>
      </c>
      <c r="I24" s="150"/>
      <c r="J24" s="6"/>
      <c r="K24" s="151"/>
    </row>
    <row r="25" spans="1:11" ht="13.5">
      <c r="A25" s="2">
        <v>22</v>
      </c>
      <c r="B25" s="3">
        <f>$I$52</f>
        <v>0</v>
      </c>
      <c r="C25" s="4">
        <f>$J$52</f>
        <v>0</v>
      </c>
      <c r="D25" s="3">
        <f>$I$53</f>
        <v>0</v>
      </c>
      <c r="E25" s="4">
        <f>$J$53</f>
        <v>0</v>
      </c>
      <c r="F25" s="5">
        <f>$K$52+$K$53</f>
        <v>0</v>
      </c>
      <c r="H25" s="156"/>
      <c r="I25" s="150"/>
      <c r="J25" s="6"/>
      <c r="K25" s="151"/>
    </row>
    <row r="26" spans="1:11" ht="13.5">
      <c r="A26" s="2">
        <v>23</v>
      </c>
      <c r="B26" s="3">
        <f>$I$46</f>
        <v>0</v>
      </c>
      <c r="C26" s="4">
        <f>$J$46</f>
        <v>0</v>
      </c>
      <c r="D26" s="3">
        <f>$I$47</f>
        <v>0</v>
      </c>
      <c r="E26" s="4">
        <f>$J$47</f>
        <v>0</v>
      </c>
      <c r="F26" s="5">
        <f>$K$46+$K$47</f>
        <v>0</v>
      </c>
      <c r="H26" s="156">
        <v>12</v>
      </c>
      <c r="I26" s="150"/>
      <c r="J26" s="6"/>
      <c r="K26" s="151"/>
    </row>
    <row r="27" spans="1:11" ht="13.5">
      <c r="A27" s="2">
        <v>24</v>
      </c>
      <c r="B27" s="3">
        <f>$I$56</f>
        <v>0</v>
      </c>
      <c r="C27" s="4">
        <f>$J$56</f>
        <v>0</v>
      </c>
      <c r="D27" s="3">
        <f>$I$57</f>
        <v>0</v>
      </c>
      <c r="E27" s="4">
        <f>$J$57</f>
        <v>0</v>
      </c>
      <c r="F27" s="5">
        <f>$K$56+$K$57</f>
        <v>0</v>
      </c>
      <c r="H27" s="156"/>
      <c r="I27" s="150"/>
      <c r="J27" s="6"/>
      <c r="K27" s="151"/>
    </row>
    <row r="28" spans="1:11" ht="13.5">
      <c r="A28" s="2">
        <v>25</v>
      </c>
      <c r="B28" s="3">
        <f>$I$50</f>
        <v>0</v>
      </c>
      <c r="C28" s="4">
        <f>$J$50</f>
        <v>0</v>
      </c>
      <c r="D28" s="3">
        <f>$I$51</f>
        <v>0</v>
      </c>
      <c r="E28" s="4">
        <f>$J$51</f>
        <v>0</v>
      </c>
      <c r="F28" s="5">
        <f>$K$50+$K$51</f>
        <v>0</v>
      </c>
      <c r="H28" s="156">
        <v>13</v>
      </c>
      <c r="I28" s="150"/>
      <c r="J28" s="6"/>
      <c r="K28" s="151"/>
    </row>
    <row r="29" spans="1:11" ht="13.5">
      <c r="A29" s="2">
        <v>26</v>
      </c>
      <c r="B29" s="3">
        <f>$I$48</f>
        <v>0</v>
      </c>
      <c r="C29" s="4">
        <f>$J$48</f>
        <v>0</v>
      </c>
      <c r="D29" s="3">
        <f>$I$49</f>
        <v>0</v>
      </c>
      <c r="E29" s="4">
        <f>$J$49</f>
        <v>0</v>
      </c>
      <c r="F29" s="5">
        <f>$K$48+$K$49</f>
        <v>0</v>
      </c>
      <c r="H29" s="156"/>
      <c r="I29" s="150"/>
      <c r="J29" s="6"/>
      <c r="K29" s="151"/>
    </row>
    <row r="30" spans="1:11" ht="13.5">
      <c r="A30" s="2">
        <v>27</v>
      </c>
      <c r="B30" s="3">
        <f>$I$58</f>
        <v>0</v>
      </c>
      <c r="C30" s="4">
        <f>$J$58</f>
        <v>0</v>
      </c>
      <c r="D30" s="3">
        <f>$I$59</f>
        <v>0</v>
      </c>
      <c r="E30" s="4">
        <f>$J$59</f>
        <v>0</v>
      </c>
      <c r="F30" s="5">
        <f>$K$58+$K$59</f>
        <v>0</v>
      </c>
      <c r="H30" s="156">
        <v>14</v>
      </c>
      <c r="I30" s="150"/>
      <c r="J30" s="6"/>
      <c r="K30" s="151"/>
    </row>
    <row r="31" spans="1:11" ht="13.5">
      <c r="A31" s="2">
        <v>28</v>
      </c>
      <c r="B31" s="3">
        <f>$I$54</f>
        <v>0</v>
      </c>
      <c r="C31" s="4">
        <f>$J$54</f>
        <v>0</v>
      </c>
      <c r="D31" s="3">
        <f>$I$55</f>
        <v>0</v>
      </c>
      <c r="E31" s="4">
        <f>$J$55</f>
        <v>0</v>
      </c>
      <c r="F31" s="5">
        <f>$K$54+$K$55</f>
        <v>0</v>
      </c>
      <c r="H31" s="156"/>
      <c r="I31" s="150"/>
      <c r="J31" s="6"/>
      <c r="K31" s="151"/>
    </row>
    <row r="32" spans="1:11" ht="13.5">
      <c r="A32" s="2">
        <v>29</v>
      </c>
      <c r="B32" s="3">
        <f>$I$60</f>
        <v>0</v>
      </c>
      <c r="C32" s="4">
        <f>$J$60</f>
        <v>0</v>
      </c>
      <c r="D32" s="3">
        <f>$I$61</f>
        <v>0</v>
      </c>
      <c r="E32" s="4">
        <f>$J$61</f>
        <v>0</v>
      </c>
      <c r="F32" s="5">
        <f>$K$60+$K$61</f>
        <v>0</v>
      </c>
      <c r="H32" s="156">
        <v>15</v>
      </c>
      <c r="I32" s="150"/>
      <c r="J32" s="6"/>
      <c r="K32" s="151"/>
    </row>
    <row r="33" spans="1:11" ht="13.5">
      <c r="A33" s="2">
        <v>30</v>
      </c>
      <c r="B33" s="3">
        <f>$I$62</f>
        <v>0</v>
      </c>
      <c r="C33" s="4">
        <f>$J$62</f>
        <v>0</v>
      </c>
      <c r="D33" s="3">
        <f>$I$63</f>
        <v>0</v>
      </c>
      <c r="E33" s="4">
        <f>$J$63</f>
        <v>0</v>
      </c>
      <c r="F33" s="5">
        <f>$K$62+$K$63</f>
        <v>0</v>
      </c>
      <c r="H33" s="156"/>
      <c r="I33" s="150"/>
      <c r="J33" s="6"/>
      <c r="K33" s="151"/>
    </row>
    <row r="34" spans="2:11" ht="13.5">
      <c r="B34" s="1"/>
      <c r="C34" s="1"/>
      <c r="D34" s="1"/>
      <c r="E34" s="1"/>
      <c r="F34" s="1"/>
      <c r="H34" s="156">
        <v>16</v>
      </c>
      <c r="I34" s="150"/>
      <c r="J34" s="6"/>
      <c r="K34" s="151"/>
    </row>
    <row r="35" spans="8:11" ht="13.5">
      <c r="H35" s="156"/>
      <c r="I35" s="150"/>
      <c r="J35" s="6"/>
      <c r="K35" s="151"/>
    </row>
    <row r="36" spans="8:11" ht="13.5">
      <c r="H36" s="156">
        <v>17</v>
      </c>
      <c r="I36" s="150"/>
      <c r="J36" s="6"/>
      <c r="K36" s="151"/>
    </row>
    <row r="37" spans="8:11" ht="13.5">
      <c r="H37" s="156"/>
      <c r="I37" s="150"/>
      <c r="J37" s="6"/>
      <c r="K37" s="151"/>
    </row>
    <row r="38" spans="8:11" ht="13.5">
      <c r="H38" s="156">
        <v>18</v>
      </c>
      <c r="I38" s="150"/>
      <c r="J38" s="6"/>
      <c r="K38" s="151"/>
    </row>
    <row r="39" spans="8:11" ht="13.5">
      <c r="H39" s="156"/>
      <c r="I39" s="150"/>
      <c r="J39" s="6"/>
      <c r="K39" s="151"/>
    </row>
    <row r="40" spans="8:11" ht="13.5">
      <c r="H40" s="156">
        <v>19</v>
      </c>
      <c r="I40" s="150"/>
      <c r="J40" s="6"/>
      <c r="K40" s="151"/>
    </row>
    <row r="41" spans="8:11" ht="13.5">
      <c r="H41" s="156"/>
      <c r="I41" s="150"/>
      <c r="J41" s="6"/>
      <c r="K41" s="151"/>
    </row>
    <row r="42" spans="8:11" ht="13.5">
      <c r="H42" s="156">
        <v>20</v>
      </c>
      <c r="I42" s="150"/>
      <c r="J42" s="6"/>
      <c r="K42" s="151"/>
    </row>
    <row r="43" spans="8:11" ht="13.5">
      <c r="H43" s="156"/>
      <c r="I43" s="150"/>
      <c r="J43" s="6"/>
      <c r="K43" s="151"/>
    </row>
    <row r="44" spans="8:11" ht="13.5">
      <c r="H44" s="156">
        <v>21</v>
      </c>
      <c r="I44" s="150"/>
      <c r="J44" s="6"/>
      <c r="K44" s="151"/>
    </row>
    <row r="45" spans="8:11" ht="13.5">
      <c r="H45" s="156"/>
      <c r="I45" s="150"/>
      <c r="J45" s="6"/>
      <c r="K45" s="151"/>
    </row>
    <row r="46" spans="8:11" ht="13.5">
      <c r="H46" s="156">
        <v>22</v>
      </c>
      <c r="I46" s="150"/>
      <c r="J46" s="6"/>
      <c r="K46" s="151"/>
    </row>
    <row r="47" spans="8:11" ht="13.5">
      <c r="H47" s="156"/>
      <c r="I47" s="150"/>
      <c r="J47" s="6"/>
      <c r="K47" s="151"/>
    </row>
    <row r="48" spans="8:11" ht="13.5">
      <c r="H48" s="156">
        <v>23</v>
      </c>
      <c r="I48" s="150"/>
      <c r="J48" s="6"/>
      <c r="K48" s="151"/>
    </row>
    <row r="49" spans="8:11" ht="13.5">
      <c r="H49" s="156"/>
      <c r="I49" s="150"/>
      <c r="J49" s="6"/>
      <c r="K49" s="151"/>
    </row>
    <row r="50" spans="8:11" ht="13.5">
      <c r="H50" s="156">
        <v>24</v>
      </c>
      <c r="I50" s="150"/>
      <c r="J50" s="6"/>
      <c r="K50" s="151"/>
    </row>
    <row r="51" spans="8:11" ht="13.5">
      <c r="H51" s="156"/>
      <c r="I51" s="150"/>
      <c r="J51" s="6"/>
      <c r="K51" s="151"/>
    </row>
    <row r="52" spans="8:11" ht="13.5">
      <c r="H52" s="156">
        <v>25</v>
      </c>
      <c r="I52" s="152"/>
      <c r="K52" s="153"/>
    </row>
    <row r="53" spans="8:11" ht="13.5">
      <c r="H53" s="156"/>
      <c r="I53" s="152"/>
      <c r="K53" s="153"/>
    </row>
    <row r="54" spans="8:11" ht="13.5">
      <c r="H54" s="156">
        <v>26</v>
      </c>
      <c r="I54" s="152"/>
      <c r="K54" s="153"/>
    </row>
    <row r="55" spans="8:11" ht="13.5">
      <c r="H55" s="156"/>
      <c r="I55" s="152"/>
      <c r="K55" s="153"/>
    </row>
    <row r="56" spans="8:11" ht="13.5">
      <c r="H56" s="156">
        <v>27</v>
      </c>
      <c r="I56" s="152"/>
      <c r="K56" s="153"/>
    </row>
    <row r="57" spans="8:11" ht="13.5">
      <c r="H57" s="156"/>
      <c r="I57" s="152"/>
      <c r="K57" s="153"/>
    </row>
    <row r="58" spans="8:11" ht="13.5">
      <c r="H58" s="156">
        <v>28</v>
      </c>
      <c r="I58" s="152"/>
      <c r="K58" s="153"/>
    </row>
    <row r="59" spans="8:11" ht="13.5">
      <c r="H59" s="156"/>
      <c r="I59" s="152"/>
      <c r="K59" s="153"/>
    </row>
    <row r="60" spans="8:11" ht="13.5">
      <c r="H60" s="156">
        <v>29</v>
      </c>
      <c r="I60" s="152"/>
      <c r="K60" s="153"/>
    </row>
    <row r="61" spans="8:11" ht="13.5">
      <c r="H61" s="156"/>
      <c r="I61" s="152"/>
      <c r="K61" s="153"/>
    </row>
    <row r="62" spans="8:11" ht="13.5">
      <c r="H62" s="157">
        <v>30</v>
      </c>
      <c r="I62" s="152"/>
      <c r="K62" s="153"/>
    </row>
    <row r="63" spans="8:11" ht="14.25" thickBot="1">
      <c r="H63" s="158"/>
      <c r="I63" s="154"/>
      <c r="J63" s="8"/>
      <c r="K63" s="155"/>
    </row>
    <row r="64" ht="14.25" thickTop="1"/>
  </sheetData>
  <sheetProtection/>
  <mergeCells count="40">
    <mergeCell ref="I2:I3"/>
    <mergeCell ref="J2:J3"/>
    <mergeCell ref="K2:K3"/>
    <mergeCell ref="B1:F1"/>
    <mergeCell ref="C2:C3"/>
    <mergeCell ref="E2:E3"/>
    <mergeCell ref="D2:D3"/>
    <mergeCell ref="F2:F3"/>
    <mergeCell ref="B2:B3"/>
    <mergeCell ref="I1:K1"/>
    <mergeCell ref="H4:H5"/>
    <mergeCell ref="H6:H7"/>
    <mergeCell ref="H8:H9"/>
    <mergeCell ref="H10:H11"/>
    <mergeCell ref="H12:H13"/>
    <mergeCell ref="H14:H15"/>
    <mergeCell ref="H16:H17"/>
    <mergeCell ref="H18:H19"/>
    <mergeCell ref="H20:H21"/>
    <mergeCell ref="H22:H23"/>
    <mergeCell ref="H24:H25"/>
    <mergeCell ref="H26:H27"/>
    <mergeCell ref="H28:H29"/>
    <mergeCell ref="H30:H31"/>
    <mergeCell ref="H32:H33"/>
    <mergeCell ref="H34:H35"/>
    <mergeCell ref="H36:H37"/>
    <mergeCell ref="H38:H39"/>
    <mergeCell ref="H40:H41"/>
    <mergeCell ref="H42:H43"/>
    <mergeCell ref="H44:H45"/>
    <mergeCell ref="H46:H47"/>
    <mergeCell ref="H48:H49"/>
    <mergeCell ref="H50:H51"/>
    <mergeCell ref="H60:H61"/>
    <mergeCell ref="H62:H63"/>
    <mergeCell ref="H52:H53"/>
    <mergeCell ref="H54:H55"/>
    <mergeCell ref="H56:H57"/>
    <mergeCell ref="H58:H59"/>
  </mergeCells>
  <printOptions/>
  <pageMargins left="0.787" right="0.787" top="0.984" bottom="0.984" header="0.512" footer="0.512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3"/>
  </sheetPr>
  <dimension ref="A1:F56"/>
  <sheetViews>
    <sheetView view="pageBreakPreview" zoomScaleSheetLayoutView="100" zoomScalePageLayoutView="0" workbookViewId="0" topLeftCell="A1">
      <selection activeCell="A1" sqref="A1:F1"/>
    </sheetView>
  </sheetViews>
  <sheetFormatPr defaultColWidth="8.796875" defaultRowHeight="14.25"/>
  <cols>
    <col min="1" max="1" width="7.5" style="21" bestFit="1" customWidth="1"/>
    <col min="2" max="2" width="11.59765625" style="15" customWidth="1"/>
    <col min="3" max="3" width="1.59765625" style="15" customWidth="1"/>
    <col min="4" max="4" width="20.59765625" style="16" customWidth="1"/>
    <col min="5" max="5" width="1.59765625" style="16" customWidth="1"/>
    <col min="6" max="6" width="4.59765625" style="17" customWidth="1"/>
    <col min="7" max="16384" width="9" style="9" customWidth="1"/>
  </cols>
  <sheetData>
    <row r="1" spans="1:6" ht="30" customHeight="1">
      <c r="A1" s="170" t="s">
        <v>92</v>
      </c>
      <c r="B1" s="170"/>
      <c r="C1" s="170"/>
      <c r="D1" s="170"/>
      <c r="E1" s="170"/>
      <c r="F1" s="170"/>
    </row>
    <row r="2" spans="1:6" s="13" customFormat="1" ht="12" customHeight="1">
      <c r="A2" s="10"/>
      <c r="B2" s="11" t="s">
        <v>7</v>
      </c>
      <c r="C2" s="11"/>
      <c r="D2" s="12" t="s">
        <v>0</v>
      </c>
      <c r="E2" s="12"/>
      <c r="F2" s="12" t="s">
        <v>1</v>
      </c>
    </row>
    <row r="3" spans="1:6" ht="15" customHeight="1">
      <c r="A3" s="168">
        <v>1</v>
      </c>
      <c r="B3" s="14">
        <f>'D集計表 '!B4</f>
        <v>0</v>
      </c>
      <c r="C3" s="15" t="s">
        <v>2</v>
      </c>
      <c r="D3" s="16">
        <f>'D集計表 '!C4</f>
        <v>0</v>
      </c>
      <c r="E3" s="16" t="s">
        <v>3</v>
      </c>
      <c r="F3" s="164">
        <f>'D集計表 '!$F4</f>
        <v>0</v>
      </c>
    </row>
    <row r="4" spans="1:6" ht="15" customHeight="1">
      <c r="A4" s="169"/>
      <c r="B4" s="18">
        <f>'D集計表 '!D4</f>
        <v>0</v>
      </c>
      <c r="C4" s="19" t="s">
        <v>2</v>
      </c>
      <c r="D4" s="20">
        <f>'D集計表 '!E4</f>
        <v>0</v>
      </c>
      <c r="E4" s="20" t="s">
        <v>3</v>
      </c>
      <c r="F4" s="165"/>
    </row>
    <row r="5" spans="1:6" ht="15" customHeight="1">
      <c r="A5" s="168">
        <v>2</v>
      </c>
      <c r="B5" s="14">
        <f>'D集計表 '!B5</f>
        <v>0</v>
      </c>
      <c r="C5" s="15" t="s">
        <v>2</v>
      </c>
      <c r="D5" s="16">
        <f>'D集計表 '!C5</f>
        <v>0</v>
      </c>
      <c r="E5" s="16" t="s">
        <v>3</v>
      </c>
      <c r="F5" s="164">
        <f>'D集計表 '!$F5</f>
        <v>0</v>
      </c>
    </row>
    <row r="6" spans="1:6" ht="15" customHeight="1">
      <c r="A6" s="169"/>
      <c r="B6" s="18">
        <f>'D集計表 '!D5</f>
        <v>0</v>
      </c>
      <c r="C6" s="19" t="s">
        <v>2</v>
      </c>
      <c r="D6" s="20">
        <f>'D集計表 '!E5</f>
        <v>0</v>
      </c>
      <c r="E6" s="20" t="s">
        <v>3</v>
      </c>
      <c r="F6" s="165"/>
    </row>
    <row r="7" spans="1:6" ht="15" customHeight="1">
      <c r="A7" s="168">
        <v>3</v>
      </c>
      <c r="B7" s="14">
        <f>'D集計表 '!B6</f>
        <v>0</v>
      </c>
      <c r="C7" s="15" t="s">
        <v>2</v>
      </c>
      <c r="D7" s="16">
        <f>'D集計表 '!C6</f>
        <v>0</v>
      </c>
      <c r="E7" s="16" t="s">
        <v>3</v>
      </c>
      <c r="F7" s="164">
        <f>'D集計表 '!$F6</f>
        <v>0</v>
      </c>
    </row>
    <row r="8" spans="1:6" ht="15" customHeight="1">
      <c r="A8" s="169"/>
      <c r="B8" s="18">
        <f>'D集計表 '!D6</f>
        <v>0</v>
      </c>
      <c r="C8" s="19" t="s">
        <v>2</v>
      </c>
      <c r="D8" s="20">
        <f>'D集計表 '!E6</f>
        <v>0</v>
      </c>
      <c r="E8" s="20" t="s">
        <v>3</v>
      </c>
      <c r="F8" s="165"/>
    </row>
    <row r="9" spans="1:6" ht="15" customHeight="1">
      <c r="A9" s="168">
        <v>4</v>
      </c>
      <c r="B9" s="14">
        <f>'D集計表 '!B7</f>
        <v>0</v>
      </c>
      <c r="C9" s="15" t="s">
        <v>2</v>
      </c>
      <c r="D9" s="16">
        <f>'D集計表 '!C7</f>
        <v>0</v>
      </c>
      <c r="E9" s="16" t="s">
        <v>3</v>
      </c>
      <c r="F9" s="164">
        <f>'D集計表 '!F7</f>
        <v>0</v>
      </c>
    </row>
    <row r="10" spans="1:6" ht="15" customHeight="1">
      <c r="A10" s="169"/>
      <c r="B10" s="18">
        <f>'D集計表 '!D7</f>
        <v>0</v>
      </c>
      <c r="C10" s="19" t="s">
        <v>2</v>
      </c>
      <c r="D10" s="20">
        <f>'D集計表 '!E7</f>
        <v>0</v>
      </c>
      <c r="E10" s="20" t="s">
        <v>3</v>
      </c>
      <c r="F10" s="165"/>
    </row>
    <row r="11" spans="1:6" ht="15" customHeight="1">
      <c r="A11" s="168">
        <v>5</v>
      </c>
      <c r="B11" s="14">
        <f>'D集計表 '!B8</f>
        <v>0</v>
      </c>
      <c r="C11" s="15" t="s">
        <v>2</v>
      </c>
      <c r="D11" s="16">
        <f>'D集計表 '!C8</f>
        <v>0</v>
      </c>
      <c r="E11" s="16" t="s">
        <v>3</v>
      </c>
      <c r="F11" s="164">
        <f>'D集計表 '!$F8</f>
        <v>0</v>
      </c>
    </row>
    <row r="12" spans="1:6" ht="15" customHeight="1">
      <c r="A12" s="169"/>
      <c r="B12" s="18">
        <f>'D集計表 '!D8</f>
        <v>0</v>
      </c>
      <c r="C12" s="19" t="s">
        <v>2</v>
      </c>
      <c r="D12" s="20">
        <f>'D集計表 '!E8</f>
        <v>0</v>
      </c>
      <c r="E12" s="20" t="s">
        <v>3</v>
      </c>
      <c r="F12" s="165"/>
    </row>
    <row r="13" spans="1:6" ht="15" customHeight="1">
      <c r="A13" s="168">
        <v>6</v>
      </c>
      <c r="B13" s="14">
        <f>'D集計表 '!B9</f>
        <v>0</v>
      </c>
      <c r="C13" s="15" t="s">
        <v>2</v>
      </c>
      <c r="D13" s="16">
        <f>'D集計表 '!C9</f>
        <v>0</v>
      </c>
      <c r="E13" s="16" t="s">
        <v>3</v>
      </c>
      <c r="F13" s="164">
        <f>'D集計表 '!$F9</f>
        <v>0</v>
      </c>
    </row>
    <row r="14" spans="1:6" ht="15" customHeight="1">
      <c r="A14" s="169"/>
      <c r="B14" s="18">
        <f>'D集計表 '!D9</f>
        <v>0</v>
      </c>
      <c r="C14" s="19" t="s">
        <v>2</v>
      </c>
      <c r="D14" s="20">
        <f>'D集計表 '!E9</f>
        <v>0</v>
      </c>
      <c r="E14" s="20" t="s">
        <v>3</v>
      </c>
      <c r="F14" s="165"/>
    </row>
    <row r="15" spans="1:6" ht="15" customHeight="1">
      <c r="A15" s="168">
        <v>7</v>
      </c>
      <c r="B15" s="14">
        <f>'D集計表 '!B10</f>
        <v>0</v>
      </c>
      <c r="C15" s="15" t="s">
        <v>2</v>
      </c>
      <c r="D15" s="16">
        <f>'D集計表 '!C10</f>
        <v>0</v>
      </c>
      <c r="E15" s="16" t="s">
        <v>3</v>
      </c>
      <c r="F15" s="164">
        <f>'D集計表 '!$F10</f>
        <v>0</v>
      </c>
    </row>
    <row r="16" spans="1:6" ht="15" customHeight="1">
      <c r="A16" s="169"/>
      <c r="B16" s="18">
        <f>'D集計表 '!D10</f>
        <v>0</v>
      </c>
      <c r="C16" s="19" t="s">
        <v>2</v>
      </c>
      <c r="D16" s="20">
        <f>'D集計表 '!E10</f>
        <v>0</v>
      </c>
      <c r="E16" s="20" t="s">
        <v>3</v>
      </c>
      <c r="F16" s="165"/>
    </row>
    <row r="17" spans="1:6" ht="15" customHeight="1">
      <c r="A17" s="168">
        <v>8</v>
      </c>
      <c r="B17" s="14">
        <f>'D集計表 '!B11</f>
        <v>0</v>
      </c>
      <c r="C17" s="15" t="s">
        <v>2</v>
      </c>
      <c r="D17" s="16">
        <f>'D集計表 '!C11</f>
        <v>0</v>
      </c>
      <c r="E17" s="16" t="s">
        <v>3</v>
      </c>
      <c r="F17" s="164">
        <f>'D集計表 '!$F11</f>
        <v>0</v>
      </c>
    </row>
    <row r="18" spans="1:6" ht="15" customHeight="1">
      <c r="A18" s="169"/>
      <c r="B18" s="18">
        <f>'D集計表 '!D11</f>
        <v>0</v>
      </c>
      <c r="C18" s="19" t="s">
        <v>2</v>
      </c>
      <c r="D18" s="20">
        <f>'D集計表 '!E11</f>
        <v>0</v>
      </c>
      <c r="E18" s="20" t="s">
        <v>3</v>
      </c>
      <c r="F18" s="165"/>
    </row>
    <row r="19" spans="1:6" ht="15" customHeight="1">
      <c r="A19" s="168">
        <v>9</v>
      </c>
      <c r="B19" s="14">
        <f>'D集計表 '!B12</f>
        <v>0</v>
      </c>
      <c r="C19" s="15" t="s">
        <v>2</v>
      </c>
      <c r="D19" s="16">
        <f>'D集計表 '!C12</f>
        <v>0</v>
      </c>
      <c r="E19" s="16" t="s">
        <v>3</v>
      </c>
      <c r="F19" s="164">
        <f>'D集計表 '!$F12</f>
        <v>0</v>
      </c>
    </row>
    <row r="20" spans="1:6" ht="15" customHeight="1">
      <c r="A20" s="169"/>
      <c r="B20" s="18">
        <f>'D集計表 '!D12</f>
        <v>0</v>
      </c>
      <c r="C20" s="19" t="s">
        <v>2</v>
      </c>
      <c r="D20" s="20">
        <f>'D集計表 '!E12</f>
        <v>0</v>
      </c>
      <c r="E20" s="20" t="s">
        <v>3</v>
      </c>
      <c r="F20" s="165"/>
    </row>
    <row r="21" spans="1:6" ht="15" customHeight="1">
      <c r="A21" s="168">
        <v>10</v>
      </c>
      <c r="B21" s="14">
        <f>'D集計表 '!B13</f>
        <v>0</v>
      </c>
      <c r="C21" s="15" t="s">
        <v>2</v>
      </c>
      <c r="D21" s="16">
        <f>'D集計表 '!C13</f>
        <v>0</v>
      </c>
      <c r="E21" s="16" t="s">
        <v>3</v>
      </c>
      <c r="F21" s="164">
        <f>'D集計表 '!$F13</f>
        <v>0</v>
      </c>
    </row>
    <row r="22" spans="1:6" ht="15" customHeight="1">
      <c r="A22" s="169"/>
      <c r="B22" s="18">
        <f>'D集計表 '!D13</f>
        <v>0</v>
      </c>
      <c r="C22" s="19" t="s">
        <v>2</v>
      </c>
      <c r="D22" s="20">
        <f>'D集計表 '!E13</f>
        <v>0</v>
      </c>
      <c r="E22" s="20" t="s">
        <v>3</v>
      </c>
      <c r="F22" s="165"/>
    </row>
    <row r="23" spans="1:6" ht="15" customHeight="1">
      <c r="A23" s="168">
        <v>11</v>
      </c>
      <c r="B23" s="14">
        <f>'D集計表 '!B14</f>
        <v>0</v>
      </c>
      <c r="C23" s="15" t="s">
        <v>2</v>
      </c>
      <c r="D23" s="16">
        <f>'D集計表 '!C14</f>
        <v>0</v>
      </c>
      <c r="E23" s="16" t="s">
        <v>3</v>
      </c>
      <c r="F23" s="164">
        <f>'D集計表 '!$F14</f>
        <v>0</v>
      </c>
    </row>
    <row r="24" spans="1:6" ht="15" customHeight="1">
      <c r="A24" s="169"/>
      <c r="B24" s="18">
        <f>'D集計表 '!D14</f>
        <v>0</v>
      </c>
      <c r="C24" s="19" t="s">
        <v>2</v>
      </c>
      <c r="D24" s="20">
        <f>'D集計表 '!E14</f>
        <v>0</v>
      </c>
      <c r="E24" s="20" t="s">
        <v>3</v>
      </c>
      <c r="F24" s="165"/>
    </row>
    <row r="25" spans="1:6" ht="15" customHeight="1">
      <c r="A25" s="168">
        <v>12</v>
      </c>
      <c r="B25" s="14">
        <f>'D集計表 '!B15</f>
        <v>0</v>
      </c>
      <c r="C25" s="15" t="s">
        <v>2</v>
      </c>
      <c r="D25" s="16">
        <f>'D集計表 '!C15</f>
        <v>0</v>
      </c>
      <c r="E25" s="16" t="s">
        <v>3</v>
      </c>
      <c r="F25" s="164">
        <f>'D集計表 '!$F15</f>
        <v>0</v>
      </c>
    </row>
    <row r="26" spans="1:6" ht="15" customHeight="1">
      <c r="A26" s="169"/>
      <c r="B26" s="18">
        <f>'D集計表 '!D15</f>
        <v>0</v>
      </c>
      <c r="C26" s="19" t="s">
        <v>2</v>
      </c>
      <c r="D26" s="20">
        <f>'D集計表 '!E15</f>
        <v>0</v>
      </c>
      <c r="E26" s="20" t="s">
        <v>3</v>
      </c>
      <c r="F26" s="165"/>
    </row>
    <row r="27" spans="1:6" ht="15" customHeight="1">
      <c r="A27" s="168">
        <v>13</v>
      </c>
      <c r="B27" s="14">
        <f>'D集計表 '!B16</f>
        <v>0</v>
      </c>
      <c r="C27" s="15" t="s">
        <v>2</v>
      </c>
      <c r="D27" s="16">
        <f>'D集計表 '!C16</f>
        <v>0</v>
      </c>
      <c r="E27" s="16" t="s">
        <v>3</v>
      </c>
      <c r="F27" s="164">
        <f>'D集計表 '!$F16</f>
        <v>0</v>
      </c>
    </row>
    <row r="28" spans="1:6" ht="15" customHeight="1">
      <c r="A28" s="169"/>
      <c r="B28" s="18">
        <f>'D集計表 '!D16</f>
        <v>0</v>
      </c>
      <c r="C28" s="19" t="s">
        <v>2</v>
      </c>
      <c r="D28" s="20">
        <f>'D集計表 '!E16</f>
        <v>0</v>
      </c>
      <c r="E28" s="20" t="s">
        <v>3</v>
      </c>
      <c r="F28" s="165"/>
    </row>
    <row r="29" spans="1:6" ht="15" customHeight="1">
      <c r="A29" s="168">
        <v>14</v>
      </c>
      <c r="B29" s="14">
        <f>'D集計表 '!B17</f>
        <v>0</v>
      </c>
      <c r="C29" s="15" t="s">
        <v>2</v>
      </c>
      <c r="D29" s="16">
        <f>'D集計表 '!C17</f>
        <v>0</v>
      </c>
      <c r="E29" s="16" t="s">
        <v>3</v>
      </c>
      <c r="F29" s="164">
        <f>'D集計表 '!$F17</f>
        <v>0</v>
      </c>
    </row>
    <row r="30" spans="1:6" ht="15" customHeight="1">
      <c r="A30" s="169"/>
      <c r="B30" s="18">
        <f>'D集計表 '!D17</f>
        <v>0</v>
      </c>
      <c r="C30" s="19" t="s">
        <v>2</v>
      </c>
      <c r="D30" s="20">
        <f>'D集計表 '!E17</f>
        <v>0</v>
      </c>
      <c r="E30" s="20" t="s">
        <v>3</v>
      </c>
      <c r="F30" s="165"/>
    </row>
    <row r="31" spans="1:6" ht="15" customHeight="1">
      <c r="A31" s="168">
        <v>15</v>
      </c>
      <c r="B31" s="14">
        <f>'D集計表 '!B18</f>
        <v>0</v>
      </c>
      <c r="C31" s="15" t="s">
        <v>2</v>
      </c>
      <c r="D31" s="16">
        <f>'D集計表 '!C18</f>
        <v>0</v>
      </c>
      <c r="E31" s="16" t="s">
        <v>3</v>
      </c>
      <c r="F31" s="164">
        <f>'D集計表 '!$F18</f>
        <v>0</v>
      </c>
    </row>
    <row r="32" spans="1:6" ht="15" customHeight="1">
      <c r="A32" s="169"/>
      <c r="B32" s="18">
        <f>'D集計表 '!D18</f>
        <v>0</v>
      </c>
      <c r="C32" s="19" t="s">
        <v>2</v>
      </c>
      <c r="D32" s="20">
        <f>'D集計表 '!E18</f>
        <v>0</v>
      </c>
      <c r="E32" s="20" t="s">
        <v>3</v>
      </c>
      <c r="F32" s="165"/>
    </row>
    <row r="33" spans="1:6" ht="15" customHeight="1">
      <c r="A33" s="168">
        <v>16</v>
      </c>
      <c r="B33" s="14">
        <f>'D集計表 '!B19</f>
        <v>0</v>
      </c>
      <c r="C33" s="15" t="s">
        <v>2</v>
      </c>
      <c r="D33" s="16">
        <f>'D集計表 '!C19</f>
        <v>0</v>
      </c>
      <c r="E33" s="16" t="s">
        <v>3</v>
      </c>
      <c r="F33" s="164">
        <f>'D集計表 '!$F19</f>
        <v>0</v>
      </c>
    </row>
    <row r="34" spans="1:6" ht="15" customHeight="1">
      <c r="A34" s="169"/>
      <c r="B34" s="18">
        <f>'D集計表 '!D19</f>
        <v>0</v>
      </c>
      <c r="C34" s="19" t="s">
        <v>2</v>
      </c>
      <c r="D34" s="20">
        <f>'D集計表 '!E19</f>
        <v>0</v>
      </c>
      <c r="E34" s="20" t="s">
        <v>3</v>
      </c>
      <c r="F34" s="165"/>
    </row>
    <row r="35" spans="1:6" ht="15" customHeight="1">
      <c r="A35" s="166" t="s">
        <v>9</v>
      </c>
      <c r="B35" s="14">
        <f>'D集計表 '!B20</f>
        <v>0</v>
      </c>
      <c r="C35" s="15" t="s">
        <v>2</v>
      </c>
      <c r="D35" s="16">
        <f>'D集計表 '!C20</f>
        <v>0</v>
      </c>
      <c r="E35" s="16" t="s">
        <v>3</v>
      </c>
      <c r="F35" s="164">
        <f>'D集計表 '!$F20</f>
        <v>0</v>
      </c>
    </row>
    <row r="36" spans="1:6" ht="15" customHeight="1">
      <c r="A36" s="167"/>
      <c r="B36" s="18">
        <f>'D集計表 '!D20</f>
        <v>0</v>
      </c>
      <c r="C36" s="19" t="s">
        <v>2</v>
      </c>
      <c r="D36" s="20">
        <f>'D集計表 '!E20</f>
        <v>0</v>
      </c>
      <c r="E36" s="20" t="s">
        <v>3</v>
      </c>
      <c r="F36" s="165"/>
    </row>
    <row r="37" spans="1:6" ht="15" customHeight="1">
      <c r="A37" s="166" t="s">
        <v>10</v>
      </c>
      <c r="B37" s="14">
        <f>'D集計表 '!B21</f>
        <v>0</v>
      </c>
      <c r="C37" s="15" t="s">
        <v>2</v>
      </c>
      <c r="D37" s="16">
        <f>'D集計表 '!C21</f>
        <v>0</v>
      </c>
      <c r="E37" s="16" t="s">
        <v>3</v>
      </c>
      <c r="F37" s="164">
        <f>'D集計表 '!$F21</f>
        <v>0</v>
      </c>
    </row>
    <row r="38" spans="1:6" ht="15" customHeight="1">
      <c r="A38" s="167"/>
      <c r="B38" s="18">
        <f>'D集計表 '!D21</f>
        <v>0</v>
      </c>
      <c r="C38" s="19" t="s">
        <v>2</v>
      </c>
      <c r="D38" s="20">
        <f>'D集計表 '!E21</f>
        <v>0</v>
      </c>
      <c r="E38" s="20" t="s">
        <v>3</v>
      </c>
      <c r="F38" s="165"/>
    </row>
    <row r="39" spans="1:6" ht="15" customHeight="1">
      <c r="A39" s="166" t="s">
        <v>11</v>
      </c>
      <c r="B39" s="14">
        <f>'D集計表 '!B22</f>
        <v>0</v>
      </c>
      <c r="C39" s="15" t="s">
        <v>2</v>
      </c>
      <c r="D39" s="16">
        <f>'D集計表 '!C22</f>
        <v>0</v>
      </c>
      <c r="E39" s="16" t="s">
        <v>3</v>
      </c>
      <c r="F39" s="164">
        <f>'D集計表 '!$F22</f>
        <v>0</v>
      </c>
    </row>
    <row r="40" spans="1:6" ht="15" customHeight="1">
      <c r="A40" s="167"/>
      <c r="B40" s="18">
        <f>'D集計表 '!D22</f>
        <v>0</v>
      </c>
      <c r="C40" s="19" t="s">
        <v>2</v>
      </c>
      <c r="D40" s="20">
        <f>'D集計表 '!E22</f>
        <v>0</v>
      </c>
      <c r="E40" s="20" t="s">
        <v>3</v>
      </c>
      <c r="F40" s="165"/>
    </row>
    <row r="41" spans="1:6" ht="15" customHeight="1">
      <c r="A41" s="166" t="s">
        <v>83</v>
      </c>
      <c r="B41" s="14">
        <f>'D集計表 '!B23</f>
        <v>0</v>
      </c>
      <c r="C41" s="15" t="s">
        <v>2</v>
      </c>
      <c r="D41" s="16">
        <f>'D集計表 '!C23</f>
        <v>0</v>
      </c>
      <c r="E41" s="16" t="s">
        <v>3</v>
      </c>
      <c r="F41" s="164">
        <f>'D集計表 '!$F23</f>
        <v>0</v>
      </c>
    </row>
    <row r="42" spans="1:6" ht="15" customHeight="1">
      <c r="A42" s="167"/>
      <c r="B42" s="18">
        <f>'D集計表 '!D23</f>
        <v>0</v>
      </c>
      <c r="C42" s="19" t="s">
        <v>2</v>
      </c>
      <c r="D42" s="20">
        <f>'D集計表 '!E23</f>
        <v>0</v>
      </c>
      <c r="E42" s="20" t="s">
        <v>3</v>
      </c>
      <c r="F42" s="165"/>
    </row>
    <row r="43" spans="1:6" ht="15" customHeight="1">
      <c r="A43" s="166" t="s">
        <v>84</v>
      </c>
      <c r="B43" s="14">
        <f>'D集計表 '!B24</f>
        <v>0</v>
      </c>
      <c r="C43" s="15" t="s">
        <v>2</v>
      </c>
      <c r="D43" s="16">
        <f>'D集計表 '!C24</f>
        <v>0</v>
      </c>
      <c r="E43" s="16" t="s">
        <v>3</v>
      </c>
      <c r="F43" s="164">
        <f>'D集計表 '!$F24</f>
        <v>0</v>
      </c>
    </row>
    <row r="44" spans="1:6" ht="15" customHeight="1">
      <c r="A44" s="167"/>
      <c r="B44" s="18">
        <f>'D集計表 '!D24</f>
        <v>0</v>
      </c>
      <c r="C44" s="19" t="s">
        <v>2</v>
      </c>
      <c r="D44" s="20">
        <f>'D集計表 '!E24</f>
        <v>0</v>
      </c>
      <c r="E44" s="20" t="s">
        <v>3</v>
      </c>
      <c r="F44" s="165"/>
    </row>
    <row r="45" spans="1:6" ht="15" customHeight="1">
      <c r="A45" s="166" t="s">
        <v>85</v>
      </c>
      <c r="B45" s="14">
        <f>'D集計表 '!B25</f>
        <v>0</v>
      </c>
      <c r="C45" s="15" t="s">
        <v>2</v>
      </c>
      <c r="D45" s="16">
        <f>'D集計表 '!C25</f>
        <v>0</v>
      </c>
      <c r="E45" s="16" t="s">
        <v>3</v>
      </c>
      <c r="F45" s="164">
        <f>'D集計表 '!$F25</f>
        <v>0</v>
      </c>
    </row>
    <row r="46" spans="1:6" ht="15" customHeight="1">
      <c r="A46" s="167"/>
      <c r="B46" s="18">
        <f>'D集計表 '!D25</f>
        <v>0</v>
      </c>
      <c r="C46" s="19" t="s">
        <v>2</v>
      </c>
      <c r="D46" s="20">
        <f>'D集計表 '!E25</f>
        <v>0</v>
      </c>
      <c r="E46" s="20" t="s">
        <v>3</v>
      </c>
      <c r="F46" s="165"/>
    </row>
    <row r="47" spans="1:6" ht="15" customHeight="1">
      <c r="A47" s="166" t="s">
        <v>86</v>
      </c>
      <c r="B47" s="14">
        <f>'D集計表 '!B26</f>
        <v>0</v>
      </c>
      <c r="C47" s="15" t="s">
        <v>2</v>
      </c>
      <c r="D47" s="16">
        <f>'D集計表 '!C26</f>
        <v>0</v>
      </c>
      <c r="E47" s="16" t="s">
        <v>3</v>
      </c>
      <c r="F47" s="164">
        <f>'D集計表 '!$F26</f>
        <v>0</v>
      </c>
    </row>
    <row r="48" spans="1:6" ht="15" customHeight="1">
      <c r="A48" s="167"/>
      <c r="B48" s="18">
        <f>'D集計表 '!D26</f>
        <v>0</v>
      </c>
      <c r="C48" s="19" t="s">
        <v>2</v>
      </c>
      <c r="D48" s="20">
        <f>'D集計表 '!E26</f>
        <v>0</v>
      </c>
      <c r="E48" s="20" t="s">
        <v>3</v>
      </c>
      <c r="F48" s="165"/>
    </row>
    <row r="49" spans="1:6" ht="15" customHeight="1">
      <c r="A49" s="166" t="s">
        <v>87</v>
      </c>
      <c r="B49" s="14">
        <f>'D集計表 '!B27</f>
        <v>0</v>
      </c>
      <c r="C49" s="15" t="s">
        <v>2</v>
      </c>
      <c r="D49" s="16">
        <f>'D集計表 '!C27</f>
        <v>0</v>
      </c>
      <c r="E49" s="16" t="s">
        <v>3</v>
      </c>
      <c r="F49" s="164">
        <f>'D集計表 '!$F27</f>
        <v>0</v>
      </c>
    </row>
    <row r="50" spans="1:6" ht="15" customHeight="1">
      <c r="A50" s="167"/>
      <c r="B50" s="18">
        <f>'D集計表 '!D27</f>
        <v>0</v>
      </c>
      <c r="C50" s="19" t="s">
        <v>2</v>
      </c>
      <c r="D50" s="20">
        <f>'D集計表 '!E27</f>
        <v>0</v>
      </c>
      <c r="E50" s="16" t="s">
        <v>3</v>
      </c>
      <c r="F50" s="165"/>
    </row>
    <row r="51" spans="1:6" ht="15" customHeight="1">
      <c r="A51" s="166" t="s">
        <v>88</v>
      </c>
      <c r="B51" s="14">
        <f>'D集計表 '!B28</f>
        <v>0</v>
      </c>
      <c r="C51" s="15" t="s">
        <v>2</v>
      </c>
      <c r="D51" s="16">
        <f>'D集計表 '!C28</f>
        <v>0</v>
      </c>
      <c r="E51" s="16" t="s">
        <v>3</v>
      </c>
      <c r="F51" s="164">
        <f>'D集計表 '!$F28</f>
        <v>0</v>
      </c>
    </row>
    <row r="52" spans="1:6" ht="15" customHeight="1">
      <c r="A52" s="167"/>
      <c r="B52" s="18">
        <f>'D集計表 '!D28</f>
        <v>0</v>
      </c>
      <c r="C52" s="19" t="s">
        <v>2</v>
      </c>
      <c r="D52" s="20">
        <f>'D集計表 '!E28</f>
        <v>0</v>
      </c>
      <c r="E52" s="16" t="s">
        <v>3</v>
      </c>
      <c r="F52" s="165"/>
    </row>
    <row r="53" spans="1:6" ht="15" customHeight="1">
      <c r="A53" s="166" t="s">
        <v>89</v>
      </c>
      <c r="B53" s="14">
        <f>'D集計表 '!B29</f>
        <v>0</v>
      </c>
      <c r="C53" s="15" t="s">
        <v>2</v>
      </c>
      <c r="D53" s="16">
        <f>'D集計表 '!C29</f>
        <v>0</v>
      </c>
      <c r="E53" s="16" t="s">
        <v>3</v>
      </c>
      <c r="F53" s="164">
        <f>'D集計表 '!$F29</f>
        <v>0</v>
      </c>
    </row>
    <row r="54" spans="1:6" ht="15" customHeight="1">
      <c r="A54" s="167"/>
      <c r="B54" s="18">
        <f>'D集計表 '!D29</f>
        <v>0</v>
      </c>
      <c r="C54" s="19" t="s">
        <v>2</v>
      </c>
      <c r="D54" s="20">
        <f>'D集計表 '!E29</f>
        <v>0</v>
      </c>
      <c r="E54" s="16" t="s">
        <v>3</v>
      </c>
      <c r="F54" s="165"/>
    </row>
    <row r="55" spans="1:6" ht="15" customHeight="1">
      <c r="A55" s="166" t="s">
        <v>90</v>
      </c>
      <c r="B55" s="14">
        <f>'D集計表 '!B30</f>
        <v>0</v>
      </c>
      <c r="C55" s="15" t="s">
        <v>2</v>
      </c>
      <c r="D55" s="16">
        <f>'D集計表 '!C30</f>
        <v>0</v>
      </c>
      <c r="E55" s="16" t="s">
        <v>3</v>
      </c>
      <c r="F55" s="164">
        <f>'D集計表 '!$F30</f>
        <v>0</v>
      </c>
    </row>
    <row r="56" spans="1:6" ht="15" customHeight="1">
      <c r="A56" s="167"/>
      <c r="B56" s="18">
        <f>'D集計表 '!D30</f>
        <v>0</v>
      </c>
      <c r="C56" s="19" t="s">
        <v>2</v>
      </c>
      <c r="D56" s="20">
        <f>'D集計表 '!E30</f>
        <v>0</v>
      </c>
      <c r="E56" s="16" t="s">
        <v>3</v>
      </c>
      <c r="F56" s="165"/>
    </row>
  </sheetData>
  <sheetProtection/>
  <mergeCells count="55">
    <mergeCell ref="A23:A24"/>
    <mergeCell ref="A1:F1"/>
    <mergeCell ref="F13:F14"/>
    <mergeCell ref="F15:F16"/>
    <mergeCell ref="F17:F18"/>
    <mergeCell ref="A19:A20"/>
    <mergeCell ref="A21:A22"/>
    <mergeCell ref="A13:A14"/>
    <mergeCell ref="A15:A16"/>
    <mergeCell ref="A17:A18"/>
    <mergeCell ref="A35:A36"/>
    <mergeCell ref="A37:A38"/>
    <mergeCell ref="F25:F26"/>
    <mergeCell ref="F27:F28"/>
    <mergeCell ref="A27:A28"/>
    <mergeCell ref="A29:A30"/>
    <mergeCell ref="A33:A34"/>
    <mergeCell ref="A25:A26"/>
    <mergeCell ref="A31:A32"/>
    <mergeCell ref="A39:A40"/>
    <mergeCell ref="F37:F38"/>
    <mergeCell ref="F39:F40"/>
    <mergeCell ref="F19:F20"/>
    <mergeCell ref="F31:F32"/>
    <mergeCell ref="F33:F34"/>
    <mergeCell ref="F35:F36"/>
    <mergeCell ref="F29:F30"/>
    <mergeCell ref="F21:F22"/>
    <mergeCell ref="F23:F24"/>
    <mergeCell ref="A9:A10"/>
    <mergeCell ref="F3:F4"/>
    <mergeCell ref="F5:F6"/>
    <mergeCell ref="F7:F8"/>
    <mergeCell ref="F9:F10"/>
    <mergeCell ref="F11:F12"/>
    <mergeCell ref="F53:F54"/>
    <mergeCell ref="A3:A4"/>
    <mergeCell ref="A5:A6"/>
    <mergeCell ref="A7:A8"/>
    <mergeCell ref="A45:A46"/>
    <mergeCell ref="A47:A48"/>
    <mergeCell ref="A49:A50"/>
    <mergeCell ref="A41:A42"/>
    <mergeCell ref="A43:A44"/>
    <mergeCell ref="A11:A12"/>
    <mergeCell ref="F55:F56"/>
    <mergeCell ref="A51:A52"/>
    <mergeCell ref="A53:A54"/>
    <mergeCell ref="A55:A56"/>
    <mergeCell ref="F41:F42"/>
    <mergeCell ref="F43:F44"/>
    <mergeCell ref="F45:F46"/>
    <mergeCell ref="F47:F48"/>
    <mergeCell ref="F49:F50"/>
    <mergeCell ref="F51:F52"/>
  </mergeCells>
  <printOptions horizontalCentered="1"/>
  <pageMargins left="0.3937007874015748" right="0.3937007874015748" top="0.5905511811023623" bottom="0.5905511811023623" header="0.5118110236220472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V80"/>
  <sheetViews>
    <sheetView view="pageBreakPreview" zoomScaleSheetLayoutView="100" zoomScalePageLayoutView="0" workbookViewId="0" topLeftCell="A1">
      <selection activeCell="AA2" sqref="AA2"/>
    </sheetView>
  </sheetViews>
  <sheetFormatPr defaultColWidth="8.796875" defaultRowHeight="14.25"/>
  <cols>
    <col min="1" max="1" width="3.09765625" style="22" customWidth="1"/>
    <col min="2" max="2" width="5.09765625" style="22" customWidth="1"/>
    <col min="3" max="3" width="0.8984375" style="22" customWidth="1"/>
    <col min="4" max="4" width="5.09765625" style="22" customWidth="1"/>
    <col min="5" max="5" width="1.59765625" style="22" customWidth="1"/>
    <col min="6" max="6" width="12.59765625" style="22" customWidth="1"/>
    <col min="7" max="7" width="1.59765625" style="22" customWidth="1"/>
    <col min="8" max="15" width="3.09765625" style="22" customWidth="1"/>
    <col min="16" max="16" width="5.09765625" style="22" customWidth="1"/>
    <col min="17" max="17" width="0.8984375" style="22" customWidth="1"/>
    <col min="18" max="18" width="5.09765625" style="22" customWidth="1"/>
    <col min="19" max="19" width="1.59765625" style="22" customWidth="1"/>
    <col min="20" max="20" width="12.59765625" style="22" customWidth="1"/>
    <col min="21" max="21" width="1.59765625" style="22" customWidth="1"/>
    <col min="22" max="26" width="3.09765625" style="22" customWidth="1"/>
    <col min="27" max="27" width="5.59765625" style="22" customWidth="1"/>
    <col min="28" max="28" width="8.59765625" style="22" customWidth="1"/>
    <col min="29" max="29" width="12.59765625" style="22" customWidth="1"/>
    <col min="30" max="30" width="0.8984375" style="22" customWidth="1"/>
    <col min="31" max="31" width="5.09765625" style="22" customWidth="1"/>
    <col min="32" max="32" width="1.59765625" style="22" customWidth="1"/>
    <col min="33" max="33" width="18.59765625" style="22" customWidth="1"/>
    <col min="34" max="34" width="1.59765625" style="22" customWidth="1"/>
    <col min="35" max="37" width="5.59765625" style="22" customWidth="1"/>
    <col min="38" max="38" width="3.09765625" style="22" customWidth="1"/>
    <col min="39" max="39" width="5.09765625" style="22" customWidth="1"/>
    <col min="40" max="40" width="0.8984375" style="22" customWidth="1"/>
    <col min="41" max="41" width="5.09765625" style="22" customWidth="1"/>
    <col min="42" max="42" width="1.59765625" style="22" customWidth="1"/>
    <col min="43" max="43" width="12.59765625" style="22" customWidth="1"/>
    <col min="44" max="44" width="1.59765625" style="22" customWidth="1"/>
    <col min="45" max="45" width="5.59765625" style="22" customWidth="1"/>
    <col min="46" max="46" width="10.59765625" style="22" customWidth="1"/>
    <col min="47" max="48" width="9" style="22" customWidth="1"/>
    <col min="49" max="49" width="5.59765625" style="22" customWidth="1"/>
    <col min="50" max="16384" width="9" style="22" customWidth="1"/>
  </cols>
  <sheetData>
    <row r="1" spans="1:48" ht="30" customHeight="1" thickBot="1">
      <c r="A1" s="188" t="s">
        <v>98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92" t="s">
        <v>110</v>
      </c>
      <c r="AB1" s="192"/>
      <c r="AC1" s="192"/>
      <c r="AD1" s="192"/>
      <c r="AE1" s="192"/>
      <c r="AF1" s="192"/>
      <c r="AG1" s="192"/>
      <c r="AH1" s="192"/>
      <c r="AI1" s="192"/>
      <c r="AJ1" s="192"/>
      <c r="AL1" s="189" t="s">
        <v>13</v>
      </c>
      <c r="AM1" s="189"/>
      <c r="AN1" s="189"/>
      <c r="AO1" s="189"/>
      <c r="AP1" s="189"/>
      <c r="AQ1" s="189"/>
      <c r="AR1" s="189"/>
      <c r="AT1" s="23" t="s">
        <v>12</v>
      </c>
      <c r="AU1" s="23" t="s">
        <v>14</v>
      </c>
      <c r="AV1" s="23" t="s">
        <v>15</v>
      </c>
    </row>
    <row r="2" spans="1:34" ht="13.5" customHeight="1" thickTop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190" t="s">
        <v>93</v>
      </c>
      <c r="U2" s="191"/>
      <c r="V2" s="191"/>
      <c r="W2" s="191"/>
      <c r="X2" s="191"/>
      <c r="Y2" s="191"/>
      <c r="Z2" s="191"/>
      <c r="AB2" s="25"/>
      <c r="AC2" s="25"/>
      <c r="AD2" s="25"/>
      <c r="AE2" s="25"/>
      <c r="AF2" s="25"/>
      <c r="AG2" s="25"/>
      <c r="AH2" s="25"/>
    </row>
    <row r="3" spans="1:34" ht="13.5" customHeight="1">
      <c r="A3" s="26"/>
      <c r="B3" s="27"/>
      <c r="C3" s="27"/>
      <c r="D3" s="27"/>
      <c r="E3" s="27"/>
      <c r="F3" s="27"/>
      <c r="G3" s="27"/>
      <c r="H3" s="27"/>
      <c r="I3" s="27"/>
      <c r="J3" s="27"/>
      <c r="K3" s="27"/>
      <c r="L3" s="185" t="s">
        <v>16</v>
      </c>
      <c r="M3" s="185"/>
      <c r="N3" s="186"/>
      <c r="O3" s="29"/>
      <c r="P3" s="179" t="s">
        <v>17</v>
      </c>
      <c r="Q3" s="179"/>
      <c r="R3" s="179"/>
      <c r="S3" s="179"/>
      <c r="T3" s="179"/>
      <c r="U3" s="179"/>
      <c r="V3" s="29"/>
      <c r="W3" s="29"/>
      <c r="X3" s="29"/>
      <c r="Y3" s="29"/>
      <c r="Z3" s="30"/>
      <c r="AB3" s="31"/>
      <c r="AC3" s="31"/>
      <c r="AD3" s="31"/>
      <c r="AE3" s="31"/>
      <c r="AF3" s="31"/>
      <c r="AG3" s="31"/>
      <c r="AH3" s="31"/>
    </row>
    <row r="4" spans="1:48" ht="13.5" customHeight="1">
      <c r="A4" s="32"/>
      <c r="B4" s="33"/>
      <c r="C4" s="33"/>
      <c r="D4" s="33"/>
      <c r="E4" s="33"/>
      <c r="F4" s="33"/>
      <c r="G4" s="33"/>
      <c r="H4" s="33"/>
      <c r="I4" s="33"/>
      <c r="J4" s="33"/>
      <c r="K4" s="33"/>
      <c r="L4" s="176"/>
      <c r="M4" s="176"/>
      <c r="N4" s="181"/>
      <c r="O4" s="33"/>
      <c r="P4" s="177"/>
      <c r="Q4" s="177"/>
      <c r="R4" s="177"/>
      <c r="S4" s="177"/>
      <c r="T4" s="177"/>
      <c r="U4" s="177"/>
      <c r="V4" s="33"/>
      <c r="W4" s="36"/>
      <c r="X4" s="33"/>
      <c r="Y4" s="33"/>
      <c r="Z4" s="37"/>
      <c r="AB4" s="171">
        <v>1</v>
      </c>
      <c r="AC4" s="38">
        <f>data!B3</f>
        <v>0</v>
      </c>
      <c r="AD4" s="38"/>
      <c r="AE4" s="38"/>
      <c r="AF4" s="33" t="s">
        <v>2</v>
      </c>
      <c r="AG4" s="39">
        <f>data!D3</f>
        <v>0</v>
      </c>
      <c r="AH4" s="33" t="s">
        <v>3</v>
      </c>
      <c r="AI4" s="33"/>
      <c r="AL4" s="171">
        <v>1</v>
      </c>
      <c r="AM4" s="38">
        <f>IF(L19="","",L19)</f>
      </c>
      <c r="AN4" s="38"/>
      <c r="AO4" s="38">
        <f aca="true" t="shared" si="0" ref="AO4:AO35">IF(AM4="","",VLOOKUP(AM4,$B$5:$G$36,3,FALSE))</f>
      </c>
      <c r="AP4" s="34" t="s">
        <v>2</v>
      </c>
      <c r="AQ4" s="40">
        <f aca="true" t="shared" si="1" ref="AQ4:AQ35">IF(AM4="","",VLOOKUP(AM4,$B$5:$G$36,5,FALSE))</f>
      </c>
      <c r="AR4" s="33" t="s">
        <v>3</v>
      </c>
      <c r="AT4" s="40">
        <f>IF(AM4="","",VLOOKUP(AM4,$B$5:$G$36,8,FALSE))</f>
      </c>
      <c r="AU4" s="187">
        <v>1</v>
      </c>
      <c r="AV4" s="42">
        <v>8</v>
      </c>
    </row>
    <row r="5" spans="1:48" ht="13.5" customHeight="1">
      <c r="A5" s="175">
        <v>1</v>
      </c>
      <c r="B5" s="38"/>
      <c r="C5" s="38"/>
      <c r="D5" s="38"/>
      <c r="E5" s="33" t="s">
        <v>96</v>
      </c>
      <c r="F5" s="40"/>
      <c r="G5" s="33" t="s">
        <v>3</v>
      </c>
      <c r="H5" s="44"/>
      <c r="I5" s="45"/>
      <c r="J5" s="44"/>
      <c r="K5" s="44"/>
      <c r="L5" s="33"/>
      <c r="M5" s="33"/>
      <c r="N5" s="46"/>
      <c r="O5" s="175">
        <v>1</v>
      </c>
      <c r="P5" s="38">
        <f>IF(K11="","",IF(K11=J7,J15,J7))</f>
      </c>
      <c r="Q5" s="38"/>
      <c r="R5" s="38">
        <f>IF(P5="","",VLOOKUP(P5,$B$5:$G$36,3,FALSE))</f>
      </c>
      <c r="S5" s="34" t="s">
        <v>2</v>
      </c>
      <c r="T5" s="40">
        <f>IF(P5="","",VLOOKUP(P5,$B$5:$G$36,5,FALSE))</f>
      </c>
      <c r="U5" s="34" t="s">
        <v>3</v>
      </c>
      <c r="V5" s="33"/>
      <c r="W5" s="47"/>
      <c r="X5" s="33"/>
      <c r="Y5" s="33"/>
      <c r="Z5" s="37"/>
      <c r="AB5" s="171"/>
      <c r="AC5" s="48">
        <f>data!B4</f>
        <v>0</v>
      </c>
      <c r="AD5" s="48"/>
      <c r="AE5" s="48"/>
      <c r="AF5" s="49" t="s">
        <v>2</v>
      </c>
      <c r="AG5" s="50">
        <f>data!D4</f>
        <v>0</v>
      </c>
      <c r="AH5" s="49" t="s">
        <v>3</v>
      </c>
      <c r="AI5" s="49"/>
      <c r="AL5" s="171"/>
      <c r="AM5" s="38">
        <f>IF(L20="","",L20)</f>
      </c>
      <c r="AN5" s="38"/>
      <c r="AO5" s="48">
        <f t="shared" si="0"/>
      </c>
      <c r="AP5" s="51" t="s">
        <v>2</v>
      </c>
      <c r="AQ5" s="52">
        <f t="shared" si="1"/>
      </c>
      <c r="AR5" s="49" t="s">
        <v>3</v>
      </c>
      <c r="AT5" s="52">
        <f>IF(AM5="","",VLOOKUP(AM5,$B$5:$G$36,8,FALSE))</f>
      </c>
      <c r="AU5" s="184"/>
      <c r="AV5" s="41">
        <v>8</v>
      </c>
    </row>
    <row r="6" spans="1:48" ht="13.5" customHeight="1">
      <c r="A6" s="175"/>
      <c r="B6" s="48"/>
      <c r="C6" s="48"/>
      <c r="D6" s="48"/>
      <c r="E6" s="49" t="s">
        <v>96</v>
      </c>
      <c r="F6" s="52"/>
      <c r="G6" s="49" t="s">
        <v>3</v>
      </c>
      <c r="H6" s="53"/>
      <c r="I6" s="54"/>
      <c r="J6" s="44"/>
      <c r="K6" s="44"/>
      <c r="L6" s="40"/>
      <c r="M6" s="33"/>
      <c r="N6" s="46"/>
      <c r="O6" s="175"/>
      <c r="P6" s="48">
        <f>IF(K12="","",IF(K12=J8,J16,J8))</f>
      </c>
      <c r="Q6" s="48"/>
      <c r="R6" s="48">
        <f>IF(P6="","",VLOOKUP(P6,$B$5:$G$36,3,FALSE))</f>
      </c>
      <c r="S6" s="51" t="s">
        <v>2</v>
      </c>
      <c r="T6" s="52">
        <f>IF(P6="","",VLOOKUP(P6,$B$5:$G$36,5,FALSE))</f>
      </c>
      <c r="U6" s="51" t="s">
        <v>3</v>
      </c>
      <c r="V6" s="55"/>
      <c r="W6" s="56"/>
      <c r="X6" s="173" t="s">
        <v>18</v>
      </c>
      <c r="Y6" s="173"/>
      <c r="Z6" s="37"/>
      <c r="AB6" s="171">
        <v>2</v>
      </c>
      <c r="AC6" s="38">
        <f>data!B5</f>
        <v>0</v>
      </c>
      <c r="AD6" s="38"/>
      <c r="AE6" s="38"/>
      <c r="AF6" s="33" t="s">
        <v>2</v>
      </c>
      <c r="AG6" s="39">
        <f>data!D5</f>
        <v>0</v>
      </c>
      <c r="AH6" s="33" t="s">
        <v>3</v>
      </c>
      <c r="AI6" s="33"/>
      <c r="AL6" s="171">
        <v>2</v>
      </c>
      <c r="AM6" s="58">
        <f>IF(L19="","",IF(L19=K11,K27,K11))</f>
      </c>
      <c r="AN6" s="38"/>
      <c r="AO6" s="38">
        <f t="shared" si="0"/>
      </c>
      <c r="AP6" s="34" t="s">
        <v>2</v>
      </c>
      <c r="AQ6" s="40">
        <f t="shared" si="1"/>
      </c>
      <c r="AR6" s="33" t="s">
        <v>3</v>
      </c>
      <c r="AT6" s="40">
        <f aca="true" t="shared" si="2" ref="AT6:AT35">IF(AM6="","",VLOOKUP(AM6,$B$5:$G$36,8,FALSE))</f>
      </c>
      <c r="AU6" s="184">
        <v>2</v>
      </c>
      <c r="AV6" s="42">
        <v>6</v>
      </c>
    </row>
    <row r="7" spans="1:48" ht="13.5" customHeight="1">
      <c r="A7" s="175">
        <v>2</v>
      </c>
      <c r="B7" s="38"/>
      <c r="C7" s="38"/>
      <c r="D7" s="38"/>
      <c r="E7" s="33" t="s">
        <v>96</v>
      </c>
      <c r="F7" s="40"/>
      <c r="G7" s="33" t="s">
        <v>3</v>
      </c>
      <c r="H7" s="59"/>
      <c r="I7" s="60"/>
      <c r="J7" s="61"/>
      <c r="K7" s="44"/>
      <c r="L7" s="40"/>
      <c r="M7" s="33"/>
      <c r="N7" s="46"/>
      <c r="O7" s="175">
        <v>2</v>
      </c>
      <c r="P7" s="38">
        <f>IF(K27="","",IF(K27=J23,J31,J23))</f>
      </c>
      <c r="Q7" s="38"/>
      <c r="R7" s="38">
        <f>IF(P7="","",VLOOKUP(P7,$B$5:$G$36,3,FALSE))</f>
      </c>
      <c r="S7" s="34" t="s">
        <v>2</v>
      </c>
      <c r="T7" s="40">
        <f>IF(P7="","",VLOOKUP(P7,$B$5:$G$36,5,FALSE))</f>
      </c>
      <c r="U7" s="62" t="s">
        <v>3</v>
      </c>
      <c r="V7" s="63"/>
      <c r="W7" s="29"/>
      <c r="X7" s="173"/>
      <c r="Y7" s="173"/>
      <c r="Z7" s="37"/>
      <c r="AB7" s="171"/>
      <c r="AC7" s="48">
        <f>data!B6</f>
        <v>0</v>
      </c>
      <c r="AD7" s="48"/>
      <c r="AE7" s="48"/>
      <c r="AF7" s="49" t="s">
        <v>2</v>
      </c>
      <c r="AG7" s="50">
        <f>data!D6</f>
        <v>0</v>
      </c>
      <c r="AH7" s="49" t="s">
        <v>3</v>
      </c>
      <c r="AI7" s="49"/>
      <c r="AL7" s="171"/>
      <c r="AM7" s="48">
        <f>IF(L20="","",IF(L20=K12,K28,K12))</f>
      </c>
      <c r="AN7" s="48"/>
      <c r="AO7" s="48">
        <f t="shared" si="0"/>
      </c>
      <c r="AP7" s="51" t="s">
        <v>2</v>
      </c>
      <c r="AQ7" s="52">
        <f t="shared" si="1"/>
      </c>
      <c r="AR7" s="49" t="s">
        <v>3</v>
      </c>
      <c r="AT7" s="52">
        <f t="shared" si="2"/>
      </c>
      <c r="AU7" s="184"/>
      <c r="AV7" s="41">
        <v>6</v>
      </c>
    </row>
    <row r="8" spans="1:48" ht="13.5" customHeight="1">
      <c r="A8" s="175"/>
      <c r="B8" s="48"/>
      <c r="C8" s="48"/>
      <c r="D8" s="48"/>
      <c r="E8" s="49" t="s">
        <v>96</v>
      </c>
      <c r="F8" s="52"/>
      <c r="G8" s="49" t="s">
        <v>3</v>
      </c>
      <c r="H8" s="44"/>
      <c r="I8" s="64"/>
      <c r="J8" s="65"/>
      <c r="K8" s="44"/>
      <c r="L8" s="40"/>
      <c r="M8" s="33"/>
      <c r="N8" s="46"/>
      <c r="O8" s="175"/>
      <c r="P8" s="48">
        <f>IF(K28="","",IF(K28=J24,J32,J24))</f>
      </c>
      <c r="Q8" s="48"/>
      <c r="R8" s="48">
        <f>IF(P8="","",VLOOKUP(P8,$B$5:$G$36,3,FALSE))</f>
      </c>
      <c r="S8" s="51" t="s">
        <v>2</v>
      </c>
      <c r="T8" s="52">
        <f>IF(P8="","",VLOOKUP(P8,$B$5:$G$36,5,FALSE))</f>
      </c>
      <c r="U8" s="51" t="s">
        <v>3</v>
      </c>
      <c r="V8" s="33"/>
      <c r="W8" s="176" t="s">
        <v>19</v>
      </c>
      <c r="X8" s="176"/>
      <c r="Y8" s="33"/>
      <c r="Z8" s="37"/>
      <c r="AB8" s="171">
        <v>3</v>
      </c>
      <c r="AC8" s="38">
        <f>data!B7</f>
        <v>0</v>
      </c>
      <c r="AD8" s="38"/>
      <c r="AE8" s="38"/>
      <c r="AF8" s="33" t="s">
        <v>2</v>
      </c>
      <c r="AG8" s="39">
        <f>data!D7</f>
        <v>0</v>
      </c>
      <c r="AH8" s="33" t="s">
        <v>3</v>
      </c>
      <c r="AI8" s="33"/>
      <c r="AL8" s="171">
        <v>3</v>
      </c>
      <c r="AM8" s="58">
        <f>IF(W5="","",W5)</f>
      </c>
      <c r="AN8" s="38"/>
      <c r="AO8" s="38">
        <f t="shared" si="0"/>
      </c>
      <c r="AP8" s="34" t="s">
        <v>2</v>
      </c>
      <c r="AQ8" s="40">
        <f t="shared" si="1"/>
      </c>
      <c r="AR8" s="33" t="s">
        <v>3</v>
      </c>
      <c r="AT8" s="40">
        <f t="shared" si="2"/>
      </c>
      <c r="AU8" s="184">
        <v>4</v>
      </c>
      <c r="AV8" s="42">
        <v>4</v>
      </c>
    </row>
    <row r="9" spans="1:48" ht="13.5" customHeight="1">
      <c r="A9" s="175">
        <v>3</v>
      </c>
      <c r="B9" s="38"/>
      <c r="C9" s="38"/>
      <c r="D9" s="38"/>
      <c r="E9" s="33" t="s">
        <v>96</v>
      </c>
      <c r="F9" s="40"/>
      <c r="G9" s="33" t="s">
        <v>3</v>
      </c>
      <c r="H9" s="44"/>
      <c r="I9" s="66"/>
      <c r="J9" s="53"/>
      <c r="K9" s="44"/>
      <c r="L9" s="40"/>
      <c r="M9" s="33"/>
      <c r="N9" s="46"/>
      <c r="O9" s="32"/>
      <c r="P9" s="33"/>
      <c r="Q9" s="57"/>
      <c r="R9" s="33"/>
      <c r="S9" s="33"/>
      <c r="T9" s="33"/>
      <c r="U9" s="33"/>
      <c r="V9" s="67" t="s">
        <v>20</v>
      </c>
      <c r="W9" s="176"/>
      <c r="X9" s="176"/>
      <c r="Y9" s="33"/>
      <c r="Z9" s="37"/>
      <c r="AB9" s="171"/>
      <c r="AC9" s="48">
        <f>data!B8</f>
        <v>0</v>
      </c>
      <c r="AD9" s="48"/>
      <c r="AE9" s="48"/>
      <c r="AF9" s="49" t="s">
        <v>2</v>
      </c>
      <c r="AG9" s="50">
        <f>data!D8</f>
        <v>0</v>
      </c>
      <c r="AH9" s="49" t="s">
        <v>3</v>
      </c>
      <c r="AI9" s="49"/>
      <c r="AL9" s="171"/>
      <c r="AM9" s="48">
        <f>IF(W6="","",W6)</f>
      </c>
      <c r="AN9" s="48"/>
      <c r="AO9" s="48">
        <f t="shared" si="0"/>
      </c>
      <c r="AP9" s="51" t="s">
        <v>2</v>
      </c>
      <c r="AQ9" s="52">
        <f t="shared" si="1"/>
      </c>
      <c r="AR9" s="49" t="s">
        <v>3</v>
      </c>
      <c r="AT9" s="52">
        <f t="shared" si="2"/>
      </c>
      <c r="AU9" s="184"/>
      <c r="AV9" s="41">
        <v>4</v>
      </c>
    </row>
    <row r="10" spans="1:48" ht="13.5" customHeight="1">
      <c r="A10" s="175"/>
      <c r="B10" s="48"/>
      <c r="C10" s="48"/>
      <c r="D10" s="48"/>
      <c r="E10" s="49" t="s">
        <v>96</v>
      </c>
      <c r="F10" s="52"/>
      <c r="G10" s="49" t="s">
        <v>3</v>
      </c>
      <c r="H10" s="53"/>
      <c r="I10" s="68"/>
      <c r="J10" s="64"/>
      <c r="K10" s="44"/>
      <c r="L10" s="40"/>
      <c r="M10" s="33"/>
      <c r="N10" s="46"/>
      <c r="O10" s="69"/>
      <c r="P10" s="70"/>
      <c r="Q10" s="71"/>
      <c r="R10" s="70"/>
      <c r="S10" s="70"/>
      <c r="T10" s="70"/>
      <c r="U10" s="70"/>
      <c r="V10" s="72"/>
      <c r="W10" s="72"/>
      <c r="X10" s="72"/>
      <c r="Y10" s="72"/>
      <c r="Z10" s="73"/>
      <c r="AB10" s="171">
        <v>4</v>
      </c>
      <c r="AC10" s="38">
        <f>data!B9</f>
        <v>0</v>
      </c>
      <c r="AD10" s="38"/>
      <c r="AE10" s="38"/>
      <c r="AF10" s="33" t="s">
        <v>2</v>
      </c>
      <c r="AG10" s="39">
        <f>data!D9</f>
        <v>0</v>
      </c>
      <c r="AH10" s="33" t="s">
        <v>3</v>
      </c>
      <c r="AI10" s="33"/>
      <c r="AL10" s="171">
        <v>4</v>
      </c>
      <c r="AM10" s="58">
        <f>IF(W5="","",IF(P5=P5,P7,P5))</f>
      </c>
      <c r="AN10" s="38"/>
      <c r="AO10" s="38">
        <f t="shared" si="0"/>
      </c>
      <c r="AP10" s="34" t="s">
        <v>2</v>
      </c>
      <c r="AQ10" s="40">
        <f t="shared" si="1"/>
      </c>
      <c r="AR10" s="33" t="s">
        <v>3</v>
      </c>
      <c r="AT10" s="40">
        <f t="shared" si="2"/>
      </c>
      <c r="AU10" s="184">
        <v>4</v>
      </c>
      <c r="AV10" s="42">
        <v>4</v>
      </c>
    </row>
    <row r="11" spans="1:48" ht="13.5" customHeight="1">
      <c r="A11" s="175">
        <v>4</v>
      </c>
      <c r="B11" s="38"/>
      <c r="C11" s="38"/>
      <c r="D11" s="38"/>
      <c r="E11" s="33" t="s">
        <v>96</v>
      </c>
      <c r="F11" s="40"/>
      <c r="G11" s="33" t="s">
        <v>3</v>
      </c>
      <c r="H11" s="59"/>
      <c r="I11" s="74"/>
      <c r="J11" s="64"/>
      <c r="K11" s="75"/>
      <c r="L11" s="40"/>
      <c r="M11" s="33"/>
      <c r="N11" s="46"/>
      <c r="O11" s="76"/>
      <c r="P11" s="179" t="s">
        <v>21</v>
      </c>
      <c r="Q11" s="179"/>
      <c r="R11" s="179"/>
      <c r="S11" s="179"/>
      <c r="T11" s="179"/>
      <c r="U11" s="29"/>
      <c r="V11" s="77"/>
      <c r="W11" s="185" t="s">
        <v>22</v>
      </c>
      <c r="X11" s="185"/>
      <c r="Y11" s="185"/>
      <c r="Z11" s="186"/>
      <c r="AB11" s="171"/>
      <c r="AC11" s="48">
        <f>data!B10</f>
        <v>0</v>
      </c>
      <c r="AD11" s="48"/>
      <c r="AE11" s="48"/>
      <c r="AF11" s="49" t="s">
        <v>2</v>
      </c>
      <c r="AG11" s="50">
        <f>data!D10</f>
        <v>0</v>
      </c>
      <c r="AH11" s="49" t="s">
        <v>3</v>
      </c>
      <c r="AI11" s="49"/>
      <c r="AL11" s="171"/>
      <c r="AM11" s="48">
        <f>IF(W6="","",IF(P6=P6,P8,P6))</f>
      </c>
      <c r="AN11" s="48"/>
      <c r="AO11" s="48">
        <f t="shared" si="0"/>
      </c>
      <c r="AP11" s="51" t="s">
        <v>2</v>
      </c>
      <c r="AQ11" s="52">
        <f t="shared" si="1"/>
      </c>
      <c r="AR11" s="49" t="s">
        <v>3</v>
      </c>
      <c r="AT11" s="52">
        <f t="shared" si="2"/>
      </c>
      <c r="AU11" s="184"/>
      <c r="AV11" s="41">
        <v>4</v>
      </c>
    </row>
    <row r="12" spans="1:48" ht="13.5" customHeight="1">
      <c r="A12" s="175"/>
      <c r="B12" s="48"/>
      <c r="C12" s="48"/>
      <c r="D12" s="48"/>
      <c r="E12" s="49" t="s">
        <v>96</v>
      </c>
      <c r="F12" s="52"/>
      <c r="G12" s="49" t="s">
        <v>3</v>
      </c>
      <c r="H12" s="44"/>
      <c r="I12" s="44"/>
      <c r="J12" s="64"/>
      <c r="K12" s="78"/>
      <c r="L12" s="40"/>
      <c r="M12" s="33"/>
      <c r="N12" s="46"/>
      <c r="O12" s="43"/>
      <c r="P12" s="177"/>
      <c r="Q12" s="177"/>
      <c r="R12" s="177"/>
      <c r="S12" s="177"/>
      <c r="T12" s="177"/>
      <c r="U12" s="33"/>
      <c r="V12" s="77"/>
      <c r="W12" s="176"/>
      <c r="X12" s="176"/>
      <c r="Y12" s="176"/>
      <c r="Z12" s="181"/>
      <c r="AB12" s="171">
        <v>5</v>
      </c>
      <c r="AC12" s="38">
        <f>data!B11</f>
        <v>0</v>
      </c>
      <c r="AD12" s="38"/>
      <c r="AE12" s="38"/>
      <c r="AF12" s="33" t="s">
        <v>2</v>
      </c>
      <c r="AG12" s="39">
        <f>data!D11</f>
        <v>0</v>
      </c>
      <c r="AH12" s="33" t="s">
        <v>3</v>
      </c>
      <c r="AI12" s="33"/>
      <c r="AL12" s="171">
        <v>5</v>
      </c>
      <c r="AM12" s="58">
        <f>IF(X15="","",X15)</f>
      </c>
      <c r="AN12" s="38"/>
      <c r="AO12" s="38">
        <f t="shared" si="0"/>
      </c>
      <c r="AP12" s="34" t="s">
        <v>2</v>
      </c>
      <c r="AQ12" s="40">
        <f t="shared" si="1"/>
      </c>
      <c r="AR12" s="33" t="s">
        <v>3</v>
      </c>
      <c r="AT12" s="40">
        <f t="shared" si="2"/>
      </c>
      <c r="AU12" s="184">
        <v>8</v>
      </c>
      <c r="AV12" s="42">
        <v>2</v>
      </c>
    </row>
    <row r="13" spans="1:48" ht="13.5" customHeight="1">
      <c r="A13" s="175">
        <v>5</v>
      </c>
      <c r="B13" s="38"/>
      <c r="C13" s="38"/>
      <c r="D13" s="38"/>
      <c r="E13" s="33" t="s">
        <v>96</v>
      </c>
      <c r="F13" s="40"/>
      <c r="G13" s="33" t="s">
        <v>3</v>
      </c>
      <c r="H13" s="44"/>
      <c r="I13" s="45"/>
      <c r="J13" s="64"/>
      <c r="K13" s="53"/>
      <c r="L13" s="40"/>
      <c r="M13" s="33"/>
      <c r="N13" s="46"/>
      <c r="O13" s="175">
        <v>1</v>
      </c>
      <c r="P13" s="38">
        <f>IF(J7="","",IF(J7=I5,I9,I5))</f>
      </c>
      <c r="Q13" s="38"/>
      <c r="R13" s="38">
        <f aca="true" t="shared" si="3" ref="R13:R20">IF(P13="","",VLOOKUP(P13,$B$5:$G$36,3,FALSE))</f>
      </c>
      <c r="S13" s="34" t="s">
        <v>2</v>
      </c>
      <c r="T13" s="40">
        <f aca="true" t="shared" si="4" ref="T13:T20">IF(P13="","",VLOOKUP(P13,$B$5:$G$36,5,FALSE))</f>
      </c>
      <c r="U13" s="34" t="s">
        <v>3</v>
      </c>
      <c r="V13" s="33"/>
      <c r="W13" s="79"/>
      <c r="X13" s="33"/>
      <c r="Y13" s="33"/>
      <c r="Z13" s="37"/>
      <c r="AB13" s="171"/>
      <c r="AC13" s="48">
        <f>data!B12</f>
        <v>0</v>
      </c>
      <c r="AD13" s="48"/>
      <c r="AE13" s="48"/>
      <c r="AF13" s="49" t="s">
        <v>2</v>
      </c>
      <c r="AG13" s="50">
        <f>data!D12</f>
        <v>0</v>
      </c>
      <c r="AH13" s="49" t="s">
        <v>3</v>
      </c>
      <c r="AI13" s="49"/>
      <c r="AL13" s="171"/>
      <c r="AM13" s="48">
        <f>IF(X16="","",X16)</f>
      </c>
      <c r="AN13" s="48"/>
      <c r="AO13" s="48">
        <f t="shared" si="0"/>
      </c>
      <c r="AP13" s="51" t="s">
        <v>2</v>
      </c>
      <c r="AQ13" s="52">
        <f t="shared" si="1"/>
      </c>
      <c r="AR13" s="49" t="s">
        <v>3</v>
      </c>
      <c r="AT13" s="52">
        <f t="shared" si="2"/>
      </c>
      <c r="AU13" s="184"/>
      <c r="AV13" s="41">
        <v>2</v>
      </c>
    </row>
    <row r="14" spans="1:48" ht="13.5" customHeight="1">
      <c r="A14" s="175"/>
      <c r="B14" s="48"/>
      <c r="C14" s="48"/>
      <c r="D14" s="48"/>
      <c r="E14" s="49" t="s">
        <v>96</v>
      </c>
      <c r="F14" s="52"/>
      <c r="G14" s="49" t="s">
        <v>3</v>
      </c>
      <c r="H14" s="53"/>
      <c r="I14" s="54"/>
      <c r="J14" s="64"/>
      <c r="K14" s="64"/>
      <c r="L14" s="40"/>
      <c r="M14" s="33"/>
      <c r="N14" s="46"/>
      <c r="O14" s="175"/>
      <c r="P14" s="38">
        <f>IF(J8="","",IF(J8=I6,I10,I6))</f>
      </c>
      <c r="Q14" s="48"/>
      <c r="R14" s="48">
        <f t="shared" si="3"/>
      </c>
      <c r="S14" s="51" t="s">
        <v>2</v>
      </c>
      <c r="T14" s="52">
        <f t="shared" si="4"/>
      </c>
      <c r="U14" s="51" t="s">
        <v>3</v>
      </c>
      <c r="V14" s="55"/>
      <c r="W14" s="80"/>
      <c r="X14" s="34"/>
      <c r="Y14" s="33"/>
      <c r="Z14" s="37"/>
      <c r="AB14" s="171">
        <v>6</v>
      </c>
      <c r="AC14" s="38">
        <f>data!B13</f>
        <v>0</v>
      </c>
      <c r="AD14" s="38"/>
      <c r="AE14" s="38"/>
      <c r="AF14" s="33" t="s">
        <v>2</v>
      </c>
      <c r="AG14" s="39">
        <f>data!D13</f>
        <v>0</v>
      </c>
      <c r="AH14" s="33" t="s">
        <v>3</v>
      </c>
      <c r="AI14" s="33"/>
      <c r="AL14" s="171">
        <v>6</v>
      </c>
      <c r="AM14" s="58">
        <f>IF(X15="","",IF(X15=W13,W17,W13))</f>
      </c>
      <c r="AN14" s="38"/>
      <c r="AO14" s="38">
        <f t="shared" si="0"/>
      </c>
      <c r="AP14" s="34" t="s">
        <v>2</v>
      </c>
      <c r="AQ14" s="40">
        <f t="shared" si="1"/>
      </c>
      <c r="AR14" s="33" t="s">
        <v>3</v>
      </c>
      <c r="AT14" s="40">
        <f t="shared" si="2"/>
      </c>
      <c r="AU14" s="184">
        <v>8</v>
      </c>
      <c r="AV14" s="42">
        <v>2</v>
      </c>
    </row>
    <row r="15" spans="1:48" ht="13.5" customHeight="1">
      <c r="A15" s="175">
        <v>6</v>
      </c>
      <c r="B15" s="38"/>
      <c r="C15" s="38"/>
      <c r="D15" s="38"/>
      <c r="E15" s="33" t="s">
        <v>96</v>
      </c>
      <c r="F15" s="40"/>
      <c r="G15" s="33" t="s">
        <v>3</v>
      </c>
      <c r="H15" s="59"/>
      <c r="I15" s="60"/>
      <c r="J15" s="81"/>
      <c r="K15" s="64"/>
      <c r="L15" s="40"/>
      <c r="M15" s="33"/>
      <c r="N15" s="46"/>
      <c r="O15" s="175">
        <v>2</v>
      </c>
      <c r="P15" s="58">
        <f>IF(J15="","",IF(J15=I13,I17,I13))</f>
      </c>
      <c r="Q15" s="38"/>
      <c r="R15" s="38">
        <f t="shared" si="3"/>
      </c>
      <c r="S15" s="34" t="s">
        <v>2</v>
      </c>
      <c r="T15" s="40">
        <f t="shared" si="4"/>
      </c>
      <c r="U15" s="34" t="s">
        <v>3</v>
      </c>
      <c r="V15" s="63"/>
      <c r="W15" s="82"/>
      <c r="X15" s="83"/>
      <c r="Y15" s="33"/>
      <c r="Z15" s="37"/>
      <c r="AB15" s="171"/>
      <c r="AC15" s="48">
        <f>data!B14</f>
        <v>0</v>
      </c>
      <c r="AD15" s="48"/>
      <c r="AE15" s="48"/>
      <c r="AF15" s="49" t="s">
        <v>2</v>
      </c>
      <c r="AG15" s="50">
        <f>data!D14</f>
        <v>0</v>
      </c>
      <c r="AH15" s="49" t="s">
        <v>3</v>
      </c>
      <c r="AI15" s="49"/>
      <c r="AL15" s="171"/>
      <c r="AM15" s="48">
        <f>IF(X16="","",IF(X16=W14,W18,W14))</f>
      </c>
      <c r="AN15" s="48"/>
      <c r="AO15" s="48">
        <f t="shared" si="0"/>
      </c>
      <c r="AP15" s="51" t="s">
        <v>2</v>
      </c>
      <c r="AQ15" s="52">
        <f t="shared" si="1"/>
      </c>
      <c r="AR15" s="49" t="s">
        <v>3</v>
      </c>
      <c r="AT15" s="52">
        <f t="shared" si="2"/>
      </c>
      <c r="AU15" s="184"/>
      <c r="AV15" s="41">
        <v>2</v>
      </c>
    </row>
    <row r="16" spans="1:48" ht="13.5" customHeight="1">
      <c r="A16" s="175"/>
      <c r="B16" s="48"/>
      <c r="C16" s="48"/>
      <c r="D16" s="48"/>
      <c r="E16" s="49" t="s">
        <v>96</v>
      </c>
      <c r="F16" s="52"/>
      <c r="G16" s="49" t="s">
        <v>3</v>
      </c>
      <c r="H16" s="44"/>
      <c r="I16" s="64"/>
      <c r="J16" s="84"/>
      <c r="K16" s="64"/>
      <c r="L16" s="40"/>
      <c r="M16" s="33"/>
      <c r="N16" s="46"/>
      <c r="O16" s="175"/>
      <c r="P16" s="38">
        <f>IF(J16="","",IF(J16=I14,I18,I14))</f>
      </c>
      <c r="Q16" s="48"/>
      <c r="R16" s="48">
        <f t="shared" si="3"/>
      </c>
      <c r="S16" s="51" t="s">
        <v>2</v>
      </c>
      <c r="T16" s="52">
        <f t="shared" si="4"/>
      </c>
      <c r="U16" s="51" t="s">
        <v>3</v>
      </c>
      <c r="V16" s="33"/>
      <c r="W16" s="35"/>
      <c r="X16" s="85"/>
      <c r="Y16" s="173" t="s">
        <v>23</v>
      </c>
      <c r="Z16" s="180"/>
      <c r="AB16" s="171">
        <v>7</v>
      </c>
      <c r="AC16" s="38">
        <f>data!B15</f>
        <v>0</v>
      </c>
      <c r="AD16" s="38"/>
      <c r="AE16" s="38"/>
      <c r="AF16" s="33" t="s">
        <v>2</v>
      </c>
      <c r="AG16" s="39">
        <f>data!D15</f>
        <v>0</v>
      </c>
      <c r="AH16" s="33" t="s">
        <v>3</v>
      </c>
      <c r="AI16" s="33"/>
      <c r="AL16" s="171">
        <v>7</v>
      </c>
      <c r="AM16" s="58">
        <f>IF(W25="","",W25)</f>
      </c>
      <c r="AN16" s="38"/>
      <c r="AO16" s="38">
        <f t="shared" si="0"/>
      </c>
      <c r="AP16" s="34" t="s">
        <v>2</v>
      </c>
      <c r="AQ16" s="40">
        <f t="shared" si="1"/>
      </c>
      <c r="AR16" s="33" t="s">
        <v>3</v>
      </c>
      <c r="AT16" s="40">
        <f t="shared" si="2"/>
      </c>
      <c r="AU16" s="184">
        <v>8</v>
      </c>
      <c r="AV16" s="42">
        <v>2</v>
      </c>
    </row>
    <row r="17" spans="1:48" ht="13.5" customHeight="1">
      <c r="A17" s="175">
        <v>7</v>
      </c>
      <c r="B17" s="38"/>
      <c r="C17" s="38"/>
      <c r="D17" s="38"/>
      <c r="E17" s="33" t="s">
        <v>96</v>
      </c>
      <c r="F17" s="40"/>
      <c r="G17" s="33" t="s">
        <v>3</v>
      </c>
      <c r="H17" s="44"/>
      <c r="I17" s="66"/>
      <c r="J17" s="44"/>
      <c r="K17" s="64"/>
      <c r="L17" s="40"/>
      <c r="M17" s="33"/>
      <c r="N17" s="46"/>
      <c r="O17" s="175">
        <v>3</v>
      </c>
      <c r="P17" s="58">
        <f>IF(J23="","",IF(J23=I21,I25,I21))</f>
      </c>
      <c r="Q17" s="38"/>
      <c r="R17" s="38">
        <f t="shared" si="3"/>
      </c>
      <c r="S17" s="34" t="s">
        <v>2</v>
      </c>
      <c r="T17" s="40">
        <f t="shared" si="4"/>
      </c>
      <c r="U17" s="34" t="s">
        <v>3</v>
      </c>
      <c r="V17" s="33"/>
      <c r="W17" s="86"/>
      <c r="X17" s="76"/>
      <c r="Y17" s="173"/>
      <c r="Z17" s="180"/>
      <c r="AB17" s="171"/>
      <c r="AC17" s="48">
        <f>data!B16</f>
        <v>0</v>
      </c>
      <c r="AD17" s="48"/>
      <c r="AE17" s="48"/>
      <c r="AF17" s="49" t="s">
        <v>2</v>
      </c>
      <c r="AG17" s="50">
        <f>data!D16</f>
        <v>0</v>
      </c>
      <c r="AH17" s="49" t="s">
        <v>3</v>
      </c>
      <c r="AI17" s="49"/>
      <c r="AL17" s="171"/>
      <c r="AM17" s="48">
        <f>IF(W26="","",W26)</f>
      </c>
      <c r="AN17" s="48"/>
      <c r="AO17" s="48">
        <f t="shared" si="0"/>
      </c>
      <c r="AP17" s="51" t="s">
        <v>2</v>
      </c>
      <c r="AQ17" s="52">
        <f t="shared" si="1"/>
      </c>
      <c r="AR17" s="49" t="s">
        <v>3</v>
      </c>
      <c r="AT17" s="52">
        <f t="shared" si="2"/>
      </c>
      <c r="AU17" s="184"/>
      <c r="AV17" s="41">
        <v>2</v>
      </c>
    </row>
    <row r="18" spans="1:48" ht="13.5" customHeight="1">
      <c r="A18" s="175"/>
      <c r="B18" s="48"/>
      <c r="C18" s="48"/>
      <c r="D18" s="48"/>
      <c r="E18" s="49" t="s">
        <v>96</v>
      </c>
      <c r="F18" s="52"/>
      <c r="G18" s="49" t="s">
        <v>3</v>
      </c>
      <c r="H18" s="53"/>
      <c r="I18" s="68"/>
      <c r="J18" s="44"/>
      <c r="K18" s="64"/>
      <c r="L18" s="40"/>
      <c r="M18" s="33"/>
      <c r="N18" s="46"/>
      <c r="O18" s="175"/>
      <c r="P18" s="48">
        <f>IF(J24="","",IF(J24=I22,I26,I22))</f>
      </c>
      <c r="Q18" s="48"/>
      <c r="R18" s="48">
        <f t="shared" si="3"/>
      </c>
      <c r="S18" s="51" t="s">
        <v>2</v>
      </c>
      <c r="T18" s="52">
        <f t="shared" si="4"/>
      </c>
      <c r="U18" s="51" t="s">
        <v>3</v>
      </c>
      <c r="V18" s="55"/>
      <c r="W18" s="87"/>
      <c r="X18" s="176" t="s">
        <v>24</v>
      </c>
      <c r="Y18" s="176"/>
      <c r="Z18" s="37"/>
      <c r="AB18" s="171">
        <v>8</v>
      </c>
      <c r="AC18" s="38">
        <f>data!B17</f>
        <v>0</v>
      </c>
      <c r="AD18" s="38"/>
      <c r="AE18" s="38"/>
      <c r="AF18" s="33" t="s">
        <v>2</v>
      </c>
      <c r="AG18" s="39">
        <f>data!D17</f>
        <v>0</v>
      </c>
      <c r="AH18" s="33" t="s">
        <v>3</v>
      </c>
      <c r="AI18" s="33"/>
      <c r="AL18" s="171">
        <v>8</v>
      </c>
      <c r="AM18" s="58">
        <f>IF(W25="","",IF(W25=P25,P27,P25))</f>
      </c>
      <c r="AN18" s="38"/>
      <c r="AO18" s="38">
        <f t="shared" si="0"/>
      </c>
      <c r="AP18" s="34" t="s">
        <v>2</v>
      </c>
      <c r="AQ18" s="40">
        <f t="shared" si="1"/>
      </c>
      <c r="AR18" s="33" t="s">
        <v>3</v>
      </c>
      <c r="AT18" s="40">
        <f t="shared" si="2"/>
      </c>
      <c r="AU18" s="184">
        <v>8</v>
      </c>
      <c r="AV18" s="42">
        <v>2</v>
      </c>
    </row>
    <row r="19" spans="1:48" ht="13.5" customHeight="1">
      <c r="A19" s="175">
        <v>8</v>
      </c>
      <c r="B19" s="38"/>
      <c r="C19" s="38"/>
      <c r="D19" s="38"/>
      <c r="E19" s="33" t="s">
        <v>96</v>
      </c>
      <c r="F19" s="40"/>
      <c r="G19" s="33" t="s">
        <v>3</v>
      </c>
      <c r="H19" s="59"/>
      <c r="I19" s="74"/>
      <c r="J19" s="44"/>
      <c r="K19" s="64"/>
      <c r="L19" s="88"/>
      <c r="M19" s="33"/>
      <c r="N19" s="46"/>
      <c r="O19" s="175">
        <v>4</v>
      </c>
      <c r="P19" s="58">
        <f>IF(J31="","",IF(J31=I29,I33,I29))</f>
      </c>
      <c r="Q19" s="38"/>
      <c r="R19" s="38">
        <f t="shared" si="3"/>
      </c>
      <c r="S19" s="34" t="s">
        <v>2</v>
      </c>
      <c r="T19" s="40">
        <f t="shared" si="4"/>
      </c>
      <c r="U19" s="34" t="s">
        <v>3</v>
      </c>
      <c r="V19" s="63"/>
      <c r="W19" s="76"/>
      <c r="X19" s="176"/>
      <c r="Y19" s="176"/>
      <c r="Z19" s="37"/>
      <c r="AB19" s="171"/>
      <c r="AC19" s="48">
        <f>data!B18</f>
        <v>0</v>
      </c>
      <c r="AD19" s="48"/>
      <c r="AE19" s="48"/>
      <c r="AF19" s="49" t="s">
        <v>2</v>
      </c>
      <c r="AG19" s="50">
        <f>data!D18</f>
        <v>0</v>
      </c>
      <c r="AH19" s="49" t="s">
        <v>3</v>
      </c>
      <c r="AI19" s="49"/>
      <c r="AL19" s="171"/>
      <c r="AM19" s="48">
        <f>IF(W26="","",IF(W26=P26,P28,P26))</f>
      </c>
      <c r="AN19" s="48"/>
      <c r="AO19" s="48">
        <f t="shared" si="0"/>
      </c>
      <c r="AP19" s="51" t="s">
        <v>2</v>
      </c>
      <c r="AQ19" s="52">
        <f t="shared" si="1"/>
      </c>
      <c r="AR19" s="49" t="s">
        <v>3</v>
      </c>
      <c r="AT19" s="52">
        <f t="shared" si="2"/>
      </c>
      <c r="AU19" s="184"/>
      <c r="AV19" s="41">
        <v>2</v>
      </c>
    </row>
    <row r="20" spans="1:48" ht="13.5" customHeight="1">
      <c r="A20" s="175"/>
      <c r="B20" s="48"/>
      <c r="C20" s="48"/>
      <c r="D20" s="48"/>
      <c r="E20" s="49" t="s">
        <v>96</v>
      </c>
      <c r="F20" s="52"/>
      <c r="G20" s="49" t="s">
        <v>3</v>
      </c>
      <c r="H20" s="44"/>
      <c r="I20" s="44"/>
      <c r="J20" s="44"/>
      <c r="K20" s="64"/>
      <c r="L20" s="56"/>
      <c r="M20" s="173" t="s">
        <v>25</v>
      </c>
      <c r="N20" s="180"/>
      <c r="O20" s="175"/>
      <c r="P20" s="48">
        <f>IF(J32="","",IF(J32=I30,I34,I30))</f>
      </c>
      <c r="Q20" s="48"/>
      <c r="R20" s="48">
        <f t="shared" si="3"/>
      </c>
      <c r="S20" s="51" t="s">
        <v>2</v>
      </c>
      <c r="T20" s="52">
        <f t="shared" si="4"/>
      </c>
      <c r="U20" s="51" t="s">
        <v>3</v>
      </c>
      <c r="V20" s="33"/>
      <c r="W20" s="33"/>
      <c r="X20" s="33"/>
      <c r="Y20" s="33"/>
      <c r="Z20" s="37"/>
      <c r="AB20" s="171">
        <v>9</v>
      </c>
      <c r="AC20" s="38">
        <f>data!B19</f>
        <v>0</v>
      </c>
      <c r="AD20" s="38"/>
      <c r="AE20" s="38"/>
      <c r="AF20" s="33" t="s">
        <v>2</v>
      </c>
      <c r="AG20" s="39">
        <f>data!D19</f>
        <v>0</v>
      </c>
      <c r="AH20" s="33" t="s">
        <v>3</v>
      </c>
      <c r="AI20" s="33"/>
      <c r="AL20" s="171">
        <v>9</v>
      </c>
      <c r="AM20" s="58">
        <f>IF(K47="","",K47)</f>
      </c>
      <c r="AN20" s="38"/>
      <c r="AO20" s="38">
        <f t="shared" si="0"/>
      </c>
      <c r="AP20" s="34" t="s">
        <v>2</v>
      </c>
      <c r="AQ20" s="40">
        <f t="shared" si="1"/>
      </c>
      <c r="AR20" s="33" t="s">
        <v>3</v>
      </c>
      <c r="AT20" s="40">
        <f t="shared" si="2"/>
      </c>
      <c r="AU20" s="184">
        <v>16</v>
      </c>
      <c r="AV20" s="42">
        <v>0.1</v>
      </c>
    </row>
    <row r="21" spans="1:48" ht="13.5" customHeight="1">
      <c r="A21" s="175">
        <v>9</v>
      </c>
      <c r="B21" s="38"/>
      <c r="C21" s="38"/>
      <c r="D21" s="38"/>
      <c r="E21" s="33" t="s">
        <v>96</v>
      </c>
      <c r="F21" s="40"/>
      <c r="G21" s="33" t="s">
        <v>3</v>
      </c>
      <c r="H21" s="44"/>
      <c r="I21" s="89"/>
      <c r="J21" s="44"/>
      <c r="K21" s="64"/>
      <c r="L21" s="90"/>
      <c r="M21" s="173"/>
      <c r="N21" s="180"/>
      <c r="O21" s="91"/>
      <c r="P21" s="33"/>
      <c r="Q21" s="57"/>
      <c r="R21" s="33"/>
      <c r="S21" s="33"/>
      <c r="T21" s="33"/>
      <c r="U21" s="33"/>
      <c r="V21" s="67" t="s">
        <v>20</v>
      </c>
      <c r="W21" s="92" t="s">
        <v>26</v>
      </c>
      <c r="X21" s="33"/>
      <c r="Y21" s="33"/>
      <c r="Z21" s="37"/>
      <c r="AB21" s="171"/>
      <c r="AC21" s="48">
        <f>data!B20</f>
        <v>0</v>
      </c>
      <c r="AD21" s="48"/>
      <c r="AE21" s="48"/>
      <c r="AF21" s="49" t="s">
        <v>2</v>
      </c>
      <c r="AG21" s="50">
        <f>data!D20</f>
        <v>0</v>
      </c>
      <c r="AH21" s="49" t="s">
        <v>3</v>
      </c>
      <c r="AI21" s="49"/>
      <c r="AL21" s="171"/>
      <c r="AM21" s="48">
        <f>IF(K48="","",K48)</f>
      </c>
      <c r="AN21" s="48"/>
      <c r="AO21" s="48">
        <f t="shared" si="0"/>
      </c>
      <c r="AP21" s="51" t="s">
        <v>2</v>
      </c>
      <c r="AQ21" s="52">
        <f t="shared" si="1"/>
      </c>
      <c r="AR21" s="49" t="s">
        <v>3</v>
      </c>
      <c r="AT21" s="52">
        <f t="shared" si="2"/>
      </c>
      <c r="AU21" s="184"/>
      <c r="AV21" s="41">
        <v>0.1</v>
      </c>
    </row>
    <row r="22" spans="1:48" ht="13.5" customHeight="1">
      <c r="A22" s="175"/>
      <c r="B22" s="48"/>
      <c r="C22" s="48"/>
      <c r="D22" s="48"/>
      <c r="E22" s="49" t="s">
        <v>96</v>
      </c>
      <c r="F22" s="52"/>
      <c r="G22" s="49" t="s">
        <v>3</v>
      </c>
      <c r="H22" s="53"/>
      <c r="I22" s="93"/>
      <c r="J22" s="44"/>
      <c r="K22" s="64"/>
      <c r="L22" s="178" t="s">
        <v>27</v>
      </c>
      <c r="M22" s="176"/>
      <c r="N22" s="46"/>
      <c r="O22" s="94"/>
      <c r="P22" s="72"/>
      <c r="Q22" s="71"/>
      <c r="R22" s="72"/>
      <c r="S22" s="72"/>
      <c r="T22" s="72"/>
      <c r="U22" s="72"/>
      <c r="V22" s="70"/>
      <c r="W22" s="70"/>
      <c r="X22" s="72"/>
      <c r="Y22" s="72"/>
      <c r="Z22" s="73"/>
      <c r="AB22" s="171">
        <v>10</v>
      </c>
      <c r="AC22" s="38">
        <f>data!B21</f>
        <v>0</v>
      </c>
      <c r="AD22" s="38"/>
      <c r="AE22" s="38"/>
      <c r="AF22" s="33" t="s">
        <v>2</v>
      </c>
      <c r="AG22" s="39">
        <f>data!D21</f>
        <v>0</v>
      </c>
      <c r="AH22" s="33" t="s">
        <v>3</v>
      </c>
      <c r="AI22" s="33"/>
      <c r="AL22" s="171">
        <v>10</v>
      </c>
      <c r="AM22" s="58">
        <f>IF(K47="","",IF(K47=J43,J51,J43))</f>
      </c>
      <c r="AN22" s="38"/>
      <c r="AO22" s="38">
        <f t="shared" si="0"/>
      </c>
      <c r="AP22" s="34" t="s">
        <v>2</v>
      </c>
      <c r="AQ22" s="40">
        <f t="shared" si="1"/>
      </c>
      <c r="AR22" s="33" t="s">
        <v>3</v>
      </c>
      <c r="AT22" s="40">
        <f t="shared" si="2"/>
      </c>
      <c r="AU22" s="184">
        <v>16</v>
      </c>
      <c r="AV22" s="42">
        <v>0.1</v>
      </c>
    </row>
    <row r="23" spans="1:48" ht="13.5" customHeight="1">
      <c r="A23" s="175">
        <v>10</v>
      </c>
      <c r="B23" s="38"/>
      <c r="C23" s="38"/>
      <c r="D23" s="38"/>
      <c r="E23" s="33" t="s">
        <v>96</v>
      </c>
      <c r="F23" s="40"/>
      <c r="G23" s="33" t="s">
        <v>3</v>
      </c>
      <c r="H23" s="59"/>
      <c r="I23" s="60"/>
      <c r="J23" s="61"/>
      <c r="K23" s="64"/>
      <c r="L23" s="178"/>
      <c r="M23" s="176"/>
      <c r="N23" s="46"/>
      <c r="O23" s="76"/>
      <c r="P23" s="183" t="s">
        <v>28</v>
      </c>
      <c r="Q23" s="183"/>
      <c r="R23" s="183"/>
      <c r="S23" s="183"/>
      <c r="T23" s="183"/>
      <c r="U23" s="183"/>
      <c r="V23" s="183"/>
      <c r="W23" s="183"/>
      <c r="X23" s="29"/>
      <c r="Y23" s="29"/>
      <c r="Z23" s="30"/>
      <c r="AB23" s="171"/>
      <c r="AC23" s="48">
        <f>data!B22</f>
        <v>0</v>
      </c>
      <c r="AD23" s="48"/>
      <c r="AE23" s="48"/>
      <c r="AF23" s="49" t="s">
        <v>2</v>
      </c>
      <c r="AG23" s="50">
        <f>data!D22</f>
        <v>0</v>
      </c>
      <c r="AH23" s="49" t="s">
        <v>3</v>
      </c>
      <c r="AI23" s="49"/>
      <c r="AL23" s="171"/>
      <c r="AM23" s="48">
        <f>IF(K48="","",IF(K48=J44,J52,J44))</f>
      </c>
      <c r="AN23" s="48"/>
      <c r="AO23" s="48">
        <f t="shared" si="0"/>
      </c>
      <c r="AP23" s="51" t="s">
        <v>2</v>
      </c>
      <c r="AQ23" s="52">
        <f t="shared" si="1"/>
      </c>
      <c r="AR23" s="49" t="s">
        <v>3</v>
      </c>
      <c r="AT23" s="52">
        <f t="shared" si="2"/>
      </c>
      <c r="AU23" s="184"/>
      <c r="AV23" s="41">
        <v>0.1</v>
      </c>
    </row>
    <row r="24" spans="1:48" ht="13.5" customHeight="1">
      <c r="A24" s="175"/>
      <c r="B24" s="48"/>
      <c r="C24" s="48"/>
      <c r="D24" s="48"/>
      <c r="E24" s="49" t="s">
        <v>96</v>
      </c>
      <c r="F24" s="52"/>
      <c r="G24" s="49" t="s">
        <v>3</v>
      </c>
      <c r="H24" s="44"/>
      <c r="I24" s="64"/>
      <c r="J24" s="65"/>
      <c r="K24" s="64"/>
      <c r="L24" s="33"/>
      <c r="M24" s="33"/>
      <c r="N24" s="46"/>
      <c r="O24" s="32"/>
      <c r="P24" s="173"/>
      <c r="Q24" s="173"/>
      <c r="R24" s="173"/>
      <c r="S24" s="173"/>
      <c r="T24" s="173"/>
      <c r="U24" s="173"/>
      <c r="V24" s="173"/>
      <c r="W24" s="173"/>
      <c r="X24" s="33"/>
      <c r="Y24" s="33"/>
      <c r="Z24" s="37"/>
      <c r="AB24" s="171">
        <v>11</v>
      </c>
      <c r="AC24" s="38">
        <f>data!B23</f>
        <v>0</v>
      </c>
      <c r="AD24" s="38"/>
      <c r="AE24" s="38"/>
      <c r="AF24" s="33" t="s">
        <v>2</v>
      </c>
      <c r="AG24" s="39">
        <f>data!D23</f>
        <v>0</v>
      </c>
      <c r="AH24" s="33" t="s">
        <v>3</v>
      </c>
      <c r="AI24" s="33"/>
      <c r="AL24" s="171">
        <v>11</v>
      </c>
      <c r="AM24" s="58">
        <f>IF(W33="","",W33)</f>
      </c>
      <c r="AN24" s="38"/>
      <c r="AO24" s="38">
        <f t="shared" si="0"/>
      </c>
      <c r="AP24" s="34" t="s">
        <v>2</v>
      </c>
      <c r="AQ24" s="40">
        <f t="shared" si="1"/>
      </c>
      <c r="AR24" s="33" t="s">
        <v>3</v>
      </c>
      <c r="AT24" s="40">
        <f t="shared" si="2"/>
      </c>
      <c r="AU24" s="184">
        <v>16</v>
      </c>
      <c r="AV24" s="42">
        <v>0.1</v>
      </c>
    </row>
    <row r="25" spans="1:48" ht="13.5" customHeight="1">
      <c r="A25" s="175">
        <v>11</v>
      </c>
      <c r="B25" s="38"/>
      <c r="C25" s="38"/>
      <c r="D25" s="38"/>
      <c r="E25" s="33" t="s">
        <v>96</v>
      </c>
      <c r="F25" s="40"/>
      <c r="G25" s="33" t="s">
        <v>3</v>
      </c>
      <c r="H25" s="44"/>
      <c r="I25" s="95"/>
      <c r="J25" s="53"/>
      <c r="K25" s="64"/>
      <c r="L25" s="33"/>
      <c r="M25" s="33"/>
      <c r="N25" s="46"/>
      <c r="O25" s="175">
        <v>1</v>
      </c>
      <c r="P25" s="38">
        <f>IF(W13="","",IF(W13=P13,P15,P13))</f>
      </c>
      <c r="Q25" s="38"/>
      <c r="R25" s="38">
        <f>IF(P25="","",VLOOKUP(P25,$B$5:$G$36,3,FALSE))</f>
      </c>
      <c r="S25" s="34" t="s">
        <v>2</v>
      </c>
      <c r="T25" s="40">
        <f>IF(P25="","",VLOOKUP(P25,$B$5:$G$36,5,FALSE))</f>
      </c>
      <c r="U25" s="34" t="s">
        <v>3</v>
      </c>
      <c r="V25" s="33"/>
      <c r="W25" s="83"/>
      <c r="X25" s="33"/>
      <c r="Y25" s="33"/>
      <c r="Z25" s="37"/>
      <c r="AB25" s="171"/>
      <c r="AC25" s="48">
        <f>data!B24</f>
        <v>0</v>
      </c>
      <c r="AD25" s="48"/>
      <c r="AE25" s="48"/>
      <c r="AF25" s="49" t="s">
        <v>2</v>
      </c>
      <c r="AG25" s="50">
        <f>data!D24</f>
        <v>0</v>
      </c>
      <c r="AH25" s="49" t="s">
        <v>3</v>
      </c>
      <c r="AI25" s="49"/>
      <c r="AL25" s="171"/>
      <c r="AM25" s="48">
        <f>IF(W34="","",W34)</f>
      </c>
      <c r="AN25" s="48"/>
      <c r="AO25" s="48">
        <f t="shared" si="0"/>
      </c>
      <c r="AP25" s="51" t="s">
        <v>2</v>
      </c>
      <c r="AQ25" s="52">
        <f t="shared" si="1"/>
      </c>
      <c r="AR25" s="49" t="s">
        <v>3</v>
      </c>
      <c r="AT25" s="52">
        <f t="shared" si="2"/>
      </c>
      <c r="AU25" s="184"/>
      <c r="AV25" s="41">
        <v>0.1</v>
      </c>
    </row>
    <row r="26" spans="1:48" ht="13.5" customHeight="1">
      <c r="A26" s="175"/>
      <c r="B26" s="48"/>
      <c r="C26" s="48"/>
      <c r="D26" s="48"/>
      <c r="E26" s="49" t="s">
        <v>96</v>
      </c>
      <c r="F26" s="52"/>
      <c r="G26" s="49" t="s">
        <v>3</v>
      </c>
      <c r="H26" s="53"/>
      <c r="I26" s="96"/>
      <c r="J26" s="64"/>
      <c r="K26" s="64"/>
      <c r="L26" s="33"/>
      <c r="M26" s="33"/>
      <c r="N26" s="46"/>
      <c r="O26" s="175"/>
      <c r="P26" s="48">
        <f>IF(W14="","",IF(W14=P14,P16,P14))</f>
      </c>
      <c r="Q26" s="48"/>
      <c r="R26" s="48">
        <f>IF(P26="","",VLOOKUP(P26,$B$5:$G$36,3,FALSE))</f>
      </c>
      <c r="S26" s="51" t="s">
        <v>2</v>
      </c>
      <c r="T26" s="52">
        <f>IF(P26="","",VLOOKUP(P26,$B$5:$G$36,5,FALSE))</f>
      </c>
      <c r="U26" s="51" t="s">
        <v>3</v>
      </c>
      <c r="V26" s="55"/>
      <c r="W26" s="97"/>
      <c r="X26" s="173" t="s">
        <v>29</v>
      </c>
      <c r="Y26" s="173"/>
      <c r="Z26" s="37"/>
      <c r="AB26" s="171">
        <v>12</v>
      </c>
      <c r="AC26" s="38">
        <f>data!B25</f>
        <v>0</v>
      </c>
      <c r="AD26" s="38"/>
      <c r="AE26" s="38"/>
      <c r="AF26" s="33" t="s">
        <v>2</v>
      </c>
      <c r="AG26" s="39">
        <f>data!D25</f>
        <v>0</v>
      </c>
      <c r="AH26" s="33" t="s">
        <v>3</v>
      </c>
      <c r="AI26" s="33"/>
      <c r="AL26" s="171">
        <v>12</v>
      </c>
      <c r="AM26" s="58">
        <f>IF(W33="","",IF(W33=P33,P35,P33))</f>
      </c>
      <c r="AN26" s="38"/>
      <c r="AO26" s="38">
        <f t="shared" si="0"/>
      </c>
      <c r="AP26" s="34" t="s">
        <v>2</v>
      </c>
      <c r="AQ26" s="40">
        <f t="shared" si="1"/>
      </c>
      <c r="AR26" s="33" t="s">
        <v>3</v>
      </c>
      <c r="AT26" s="40">
        <f t="shared" si="2"/>
      </c>
      <c r="AU26" s="184">
        <v>16</v>
      </c>
      <c r="AV26" s="42">
        <v>0.1</v>
      </c>
    </row>
    <row r="27" spans="1:48" ht="13.5" customHeight="1">
      <c r="A27" s="175">
        <v>12</v>
      </c>
      <c r="B27" s="38"/>
      <c r="C27" s="38"/>
      <c r="D27" s="38"/>
      <c r="E27" s="33" t="s">
        <v>96</v>
      </c>
      <c r="F27" s="40"/>
      <c r="G27" s="33" t="s">
        <v>3</v>
      </c>
      <c r="H27" s="59"/>
      <c r="I27" s="74"/>
      <c r="J27" s="64"/>
      <c r="K27" s="98"/>
      <c r="L27" s="33"/>
      <c r="M27" s="33"/>
      <c r="N27" s="46"/>
      <c r="O27" s="175">
        <v>2</v>
      </c>
      <c r="P27" s="38">
        <f>IF(W17="","",IF(W17=P17,P19,P17))</f>
      </c>
      <c r="Q27" s="38"/>
      <c r="R27" s="38">
        <f>IF(P27="","",VLOOKUP(P27,$B$5:$G$36,3,FALSE))</f>
      </c>
      <c r="S27" s="34" t="s">
        <v>2</v>
      </c>
      <c r="T27" s="40">
        <f>IF(P27="","",VLOOKUP(P27,$B$5:$G$36,5,FALSE))</f>
      </c>
      <c r="U27" s="62" t="s">
        <v>3</v>
      </c>
      <c r="V27" s="63"/>
      <c r="W27" s="29"/>
      <c r="X27" s="173"/>
      <c r="Y27" s="173"/>
      <c r="Z27" s="37"/>
      <c r="AB27" s="171"/>
      <c r="AC27" s="48">
        <f>data!B26</f>
        <v>0</v>
      </c>
      <c r="AD27" s="48"/>
      <c r="AE27" s="48"/>
      <c r="AF27" s="49" t="s">
        <v>2</v>
      </c>
      <c r="AG27" s="50">
        <f>data!D26</f>
        <v>0</v>
      </c>
      <c r="AH27" s="49" t="s">
        <v>3</v>
      </c>
      <c r="AI27" s="49"/>
      <c r="AL27" s="171"/>
      <c r="AM27" s="48">
        <f>IF(W34="","",IF(W34=P34,P36,P34))</f>
      </c>
      <c r="AN27" s="48"/>
      <c r="AO27" s="48">
        <f t="shared" si="0"/>
      </c>
      <c r="AP27" s="51" t="s">
        <v>2</v>
      </c>
      <c r="AQ27" s="52">
        <f t="shared" si="1"/>
      </c>
      <c r="AR27" s="49" t="s">
        <v>3</v>
      </c>
      <c r="AT27" s="52">
        <f t="shared" si="2"/>
      </c>
      <c r="AU27" s="184"/>
      <c r="AV27" s="41">
        <v>0.1</v>
      </c>
    </row>
    <row r="28" spans="1:48" ht="13.5" customHeight="1">
      <c r="A28" s="175"/>
      <c r="B28" s="48"/>
      <c r="C28" s="48"/>
      <c r="D28" s="48"/>
      <c r="E28" s="49" t="s">
        <v>96</v>
      </c>
      <c r="F28" s="52"/>
      <c r="G28" s="49" t="s">
        <v>3</v>
      </c>
      <c r="H28" s="44"/>
      <c r="I28" s="44"/>
      <c r="J28" s="64"/>
      <c r="K28" s="99"/>
      <c r="L28" s="33"/>
      <c r="M28" s="33"/>
      <c r="N28" s="46"/>
      <c r="O28" s="175"/>
      <c r="P28" s="48">
        <f>IF(W18="","",IF(W18=P18,P20,P18))</f>
      </c>
      <c r="Q28" s="48"/>
      <c r="R28" s="48">
        <f>IF(P28="","",VLOOKUP(P28,$B$5:$G$36,3,FALSE))</f>
      </c>
      <c r="S28" s="51" t="s">
        <v>2</v>
      </c>
      <c r="T28" s="52">
        <f>IF(P28="","",VLOOKUP(P28,$B$5:$G$36,5,FALSE))</f>
      </c>
      <c r="U28" s="51" t="s">
        <v>3</v>
      </c>
      <c r="V28" s="33"/>
      <c r="W28" s="176" t="s">
        <v>30</v>
      </c>
      <c r="X28" s="176"/>
      <c r="Y28" s="33"/>
      <c r="Z28" s="37"/>
      <c r="AB28" s="171">
        <v>13</v>
      </c>
      <c r="AC28" s="38">
        <f>data!B27</f>
        <v>0</v>
      </c>
      <c r="AD28" s="38"/>
      <c r="AE28" s="38"/>
      <c r="AF28" s="33" t="s">
        <v>2</v>
      </c>
      <c r="AG28" s="39">
        <f>data!D27</f>
        <v>0</v>
      </c>
      <c r="AH28" s="33" t="s">
        <v>3</v>
      </c>
      <c r="AI28" s="33"/>
      <c r="AL28" s="171">
        <v>13</v>
      </c>
      <c r="AM28" s="58">
        <f>IF(X43="","",X43)</f>
      </c>
      <c r="AN28" s="38"/>
      <c r="AO28" s="38">
        <f t="shared" si="0"/>
      </c>
      <c r="AP28" s="34" t="s">
        <v>2</v>
      </c>
      <c r="AQ28" s="40">
        <f t="shared" si="1"/>
      </c>
      <c r="AR28" s="33" t="s">
        <v>3</v>
      </c>
      <c r="AT28" s="40">
        <f t="shared" si="2"/>
      </c>
      <c r="AU28" s="184">
        <v>16</v>
      </c>
      <c r="AV28" s="42">
        <v>0.1</v>
      </c>
    </row>
    <row r="29" spans="1:48" ht="13.5" customHeight="1">
      <c r="A29" s="175">
        <v>13</v>
      </c>
      <c r="B29" s="38"/>
      <c r="C29" s="38"/>
      <c r="D29" s="38"/>
      <c r="E29" s="33" t="s">
        <v>96</v>
      </c>
      <c r="F29" s="40"/>
      <c r="G29" s="33" t="s">
        <v>3</v>
      </c>
      <c r="H29" s="44"/>
      <c r="I29" s="89"/>
      <c r="J29" s="64"/>
      <c r="K29" s="44"/>
      <c r="L29" s="33"/>
      <c r="M29" s="33"/>
      <c r="N29" s="46"/>
      <c r="O29" s="32"/>
      <c r="P29" s="33"/>
      <c r="Q29" s="57"/>
      <c r="R29" s="33"/>
      <c r="S29" s="33"/>
      <c r="T29" s="33"/>
      <c r="U29" s="33"/>
      <c r="V29" s="67" t="s">
        <v>20</v>
      </c>
      <c r="W29" s="176"/>
      <c r="X29" s="176"/>
      <c r="Y29" s="33"/>
      <c r="Z29" s="37"/>
      <c r="AB29" s="171"/>
      <c r="AC29" s="48">
        <f>data!B28</f>
        <v>0</v>
      </c>
      <c r="AD29" s="48"/>
      <c r="AE29" s="48"/>
      <c r="AF29" s="49" t="s">
        <v>2</v>
      </c>
      <c r="AG29" s="50">
        <f>data!D28</f>
        <v>0</v>
      </c>
      <c r="AH29" s="49" t="s">
        <v>3</v>
      </c>
      <c r="AI29" s="49"/>
      <c r="AL29" s="171"/>
      <c r="AM29" s="48">
        <f>IF(X44="","",X44)</f>
      </c>
      <c r="AN29" s="48"/>
      <c r="AO29" s="48">
        <f t="shared" si="0"/>
      </c>
      <c r="AP29" s="51" t="s">
        <v>2</v>
      </c>
      <c r="AQ29" s="52">
        <f t="shared" si="1"/>
      </c>
      <c r="AR29" s="49" t="s">
        <v>3</v>
      </c>
      <c r="AT29" s="52">
        <f t="shared" si="2"/>
      </c>
      <c r="AU29" s="184"/>
      <c r="AV29" s="41">
        <v>0.1</v>
      </c>
    </row>
    <row r="30" spans="1:48" ht="13.5" customHeight="1">
      <c r="A30" s="175"/>
      <c r="B30" s="48"/>
      <c r="C30" s="48"/>
      <c r="D30" s="48"/>
      <c r="E30" s="49" t="s">
        <v>96</v>
      </c>
      <c r="F30" s="52"/>
      <c r="G30" s="49" t="s">
        <v>3</v>
      </c>
      <c r="H30" s="53"/>
      <c r="I30" s="93"/>
      <c r="J30" s="64"/>
      <c r="K30" s="44"/>
      <c r="L30" s="33"/>
      <c r="M30" s="33"/>
      <c r="N30" s="46"/>
      <c r="O30" s="94"/>
      <c r="P30" s="72"/>
      <c r="Q30" s="71"/>
      <c r="R30" s="72"/>
      <c r="S30" s="72"/>
      <c r="T30" s="72"/>
      <c r="U30" s="72"/>
      <c r="V30" s="72"/>
      <c r="W30" s="100"/>
      <c r="X30" s="100"/>
      <c r="Y30" s="72"/>
      <c r="Z30" s="73"/>
      <c r="AB30" s="171">
        <v>14</v>
      </c>
      <c r="AC30" s="38">
        <f>data!B29</f>
        <v>0</v>
      </c>
      <c r="AD30" s="38"/>
      <c r="AE30" s="38"/>
      <c r="AF30" s="33" t="s">
        <v>2</v>
      </c>
      <c r="AG30" s="39">
        <f>data!D29</f>
        <v>0</v>
      </c>
      <c r="AH30" s="33" t="s">
        <v>3</v>
      </c>
      <c r="AI30" s="33"/>
      <c r="AL30" s="171">
        <v>14</v>
      </c>
      <c r="AM30" s="58">
        <f>IF(X43="","",IF(X43=W41,W45,W41))</f>
      </c>
      <c r="AN30" s="38"/>
      <c r="AO30" s="38">
        <f t="shared" si="0"/>
      </c>
      <c r="AP30" s="34" t="s">
        <v>2</v>
      </c>
      <c r="AQ30" s="40">
        <f t="shared" si="1"/>
      </c>
      <c r="AR30" s="33" t="s">
        <v>3</v>
      </c>
      <c r="AT30" s="40">
        <f t="shared" si="2"/>
      </c>
      <c r="AU30" s="184">
        <v>16</v>
      </c>
      <c r="AV30" s="42">
        <v>0.1</v>
      </c>
    </row>
    <row r="31" spans="1:48" ht="13.5" customHeight="1">
      <c r="A31" s="175">
        <v>14</v>
      </c>
      <c r="B31" s="38"/>
      <c r="C31" s="38"/>
      <c r="D31" s="38"/>
      <c r="E31" s="33" t="s">
        <v>96</v>
      </c>
      <c r="F31" s="40"/>
      <c r="G31" s="33" t="s">
        <v>3</v>
      </c>
      <c r="H31" s="59"/>
      <c r="I31" s="60"/>
      <c r="J31" s="81"/>
      <c r="K31" s="44"/>
      <c r="L31" s="33"/>
      <c r="M31" s="33"/>
      <c r="N31" s="46"/>
      <c r="O31" s="76"/>
      <c r="P31" s="183" t="s">
        <v>31</v>
      </c>
      <c r="Q31" s="183"/>
      <c r="R31" s="183"/>
      <c r="S31" s="183"/>
      <c r="T31" s="183"/>
      <c r="U31" s="183"/>
      <c r="V31" s="183"/>
      <c r="W31" s="183"/>
      <c r="X31" s="29"/>
      <c r="Y31" s="29"/>
      <c r="Z31" s="30"/>
      <c r="AB31" s="171"/>
      <c r="AC31" s="48">
        <f>data!B30</f>
        <v>0</v>
      </c>
      <c r="AD31" s="48"/>
      <c r="AE31" s="48"/>
      <c r="AF31" s="49" t="s">
        <v>2</v>
      </c>
      <c r="AG31" s="50">
        <f>data!D30</f>
        <v>0</v>
      </c>
      <c r="AH31" s="49" t="s">
        <v>3</v>
      </c>
      <c r="AI31" s="49"/>
      <c r="AL31" s="171"/>
      <c r="AM31" s="48">
        <f>IF(X44="","",IF(X44=W42,W46,W42))</f>
      </c>
      <c r="AN31" s="48"/>
      <c r="AO31" s="48">
        <f t="shared" si="0"/>
      </c>
      <c r="AP31" s="51" t="s">
        <v>2</v>
      </c>
      <c r="AQ31" s="52">
        <f t="shared" si="1"/>
      </c>
      <c r="AR31" s="49" t="s">
        <v>3</v>
      </c>
      <c r="AT31" s="52">
        <f t="shared" si="2"/>
      </c>
      <c r="AU31" s="184"/>
      <c r="AV31" s="41">
        <v>0.1</v>
      </c>
    </row>
    <row r="32" spans="1:48" ht="13.5" customHeight="1">
      <c r="A32" s="175"/>
      <c r="B32" s="48"/>
      <c r="C32" s="48"/>
      <c r="D32" s="48"/>
      <c r="E32" s="49" t="s">
        <v>96</v>
      </c>
      <c r="F32" s="52"/>
      <c r="G32" s="49" t="s">
        <v>3</v>
      </c>
      <c r="H32" s="44"/>
      <c r="I32" s="64"/>
      <c r="J32" s="84"/>
      <c r="K32" s="44"/>
      <c r="L32" s="33"/>
      <c r="M32" s="33"/>
      <c r="N32" s="33"/>
      <c r="O32" s="32"/>
      <c r="P32" s="173"/>
      <c r="Q32" s="173"/>
      <c r="R32" s="173"/>
      <c r="S32" s="173"/>
      <c r="T32" s="173"/>
      <c r="U32" s="173"/>
      <c r="V32" s="173"/>
      <c r="W32" s="173"/>
      <c r="X32" s="33"/>
      <c r="Y32" s="33"/>
      <c r="Z32" s="37"/>
      <c r="AB32" s="171">
        <v>15</v>
      </c>
      <c r="AC32" s="38">
        <f>data!B31</f>
        <v>0</v>
      </c>
      <c r="AD32" s="38"/>
      <c r="AE32" s="38"/>
      <c r="AF32" s="33" t="s">
        <v>2</v>
      </c>
      <c r="AG32" s="39">
        <f>data!D31</f>
        <v>0</v>
      </c>
      <c r="AH32" s="33" t="s">
        <v>3</v>
      </c>
      <c r="AI32" s="33"/>
      <c r="AL32" s="171">
        <v>15</v>
      </c>
      <c r="AM32" s="58">
        <f>IF(W53="","",W53)</f>
      </c>
      <c r="AN32" s="38"/>
      <c r="AO32" s="38">
        <f t="shared" si="0"/>
      </c>
      <c r="AP32" s="34" t="s">
        <v>2</v>
      </c>
      <c r="AQ32" s="40">
        <f t="shared" si="1"/>
      </c>
      <c r="AR32" s="33" t="s">
        <v>3</v>
      </c>
      <c r="AT32" s="40">
        <f t="shared" si="2"/>
      </c>
      <c r="AU32" s="184">
        <v>16</v>
      </c>
      <c r="AV32" s="42">
        <v>0.1</v>
      </c>
    </row>
    <row r="33" spans="1:48" ht="13.5" customHeight="1">
      <c r="A33" s="175">
        <v>15</v>
      </c>
      <c r="B33" s="38"/>
      <c r="C33" s="38"/>
      <c r="D33" s="38"/>
      <c r="E33" s="33" t="s">
        <v>96</v>
      </c>
      <c r="F33" s="40"/>
      <c r="G33" s="33" t="s">
        <v>3</v>
      </c>
      <c r="H33" s="44"/>
      <c r="I33" s="95"/>
      <c r="J33" s="44"/>
      <c r="K33" s="44"/>
      <c r="L33" s="33"/>
      <c r="M33" s="33"/>
      <c r="N33" s="33"/>
      <c r="O33" s="175">
        <v>1</v>
      </c>
      <c r="P33" s="38">
        <f>IF(J43="","",IF(J43=I41,I45,I41))</f>
      </c>
      <c r="Q33" s="38"/>
      <c r="R33" s="38">
        <f>IF(P33="","",VLOOKUP(P33,$B$5:$G$36,3,FALSE))</f>
      </c>
      <c r="S33" s="34" t="s">
        <v>2</v>
      </c>
      <c r="T33" s="40">
        <f>IF(P33="","",VLOOKUP(P33,$B$5:$G$36,5,FALSE))</f>
      </c>
      <c r="U33" s="34" t="s">
        <v>3</v>
      </c>
      <c r="V33" s="33"/>
      <c r="W33" s="83"/>
      <c r="X33" s="33"/>
      <c r="Y33" s="33"/>
      <c r="Z33" s="37"/>
      <c r="AB33" s="171"/>
      <c r="AC33" s="48">
        <f>data!B32</f>
        <v>0</v>
      </c>
      <c r="AD33" s="48"/>
      <c r="AE33" s="48"/>
      <c r="AF33" s="49" t="s">
        <v>2</v>
      </c>
      <c r="AG33" s="50">
        <f>data!D32</f>
        <v>0</v>
      </c>
      <c r="AH33" s="49" t="s">
        <v>3</v>
      </c>
      <c r="AI33" s="49"/>
      <c r="AL33" s="171"/>
      <c r="AM33" s="48">
        <f>IF(W54="","",W54)</f>
      </c>
      <c r="AN33" s="48"/>
      <c r="AO33" s="48">
        <f t="shared" si="0"/>
      </c>
      <c r="AP33" s="51" t="s">
        <v>2</v>
      </c>
      <c r="AQ33" s="52">
        <f t="shared" si="1"/>
      </c>
      <c r="AR33" s="49" t="s">
        <v>3</v>
      </c>
      <c r="AT33" s="52">
        <f t="shared" si="2"/>
      </c>
      <c r="AU33" s="184"/>
      <c r="AV33" s="41">
        <v>0.1</v>
      </c>
    </row>
    <row r="34" spans="1:48" ht="13.5" customHeight="1">
      <c r="A34" s="175"/>
      <c r="B34" s="48"/>
      <c r="C34" s="48"/>
      <c r="D34" s="48"/>
      <c r="E34" s="49" t="s">
        <v>96</v>
      </c>
      <c r="F34" s="52"/>
      <c r="G34" s="49" t="s">
        <v>3</v>
      </c>
      <c r="H34" s="53"/>
      <c r="I34" s="96"/>
      <c r="J34" s="44"/>
      <c r="K34" s="44"/>
      <c r="L34" s="33"/>
      <c r="M34" s="33"/>
      <c r="N34" s="33"/>
      <c r="O34" s="175"/>
      <c r="P34" s="48">
        <f>IF(J44="","",IF(J44=I42,I46,I42))</f>
      </c>
      <c r="Q34" s="48"/>
      <c r="R34" s="48">
        <f>IF(P34="","",VLOOKUP(P34,$B$5:$G$36,3,FALSE))</f>
      </c>
      <c r="S34" s="51" t="s">
        <v>2</v>
      </c>
      <c r="T34" s="52">
        <f>IF(P34="","",VLOOKUP(P34,$B$5:$G$36,5,FALSE))</f>
      </c>
      <c r="U34" s="51" t="s">
        <v>3</v>
      </c>
      <c r="V34" s="55"/>
      <c r="W34" s="97"/>
      <c r="X34" s="173" t="s">
        <v>32</v>
      </c>
      <c r="Y34" s="173"/>
      <c r="Z34" s="37"/>
      <c r="AB34" s="171">
        <v>16</v>
      </c>
      <c r="AC34" s="38">
        <f>data!B33</f>
        <v>0</v>
      </c>
      <c r="AD34" s="38"/>
      <c r="AE34" s="38"/>
      <c r="AF34" s="33" t="s">
        <v>2</v>
      </c>
      <c r="AG34" s="39">
        <f>data!D33</f>
        <v>0</v>
      </c>
      <c r="AH34" s="33" t="s">
        <v>3</v>
      </c>
      <c r="AI34" s="33"/>
      <c r="AL34" s="171">
        <v>16</v>
      </c>
      <c r="AM34" s="58">
        <f>IF(W53="","",IF(W53=P53,P55,P53))</f>
      </c>
      <c r="AN34" s="38"/>
      <c r="AO34" s="38">
        <f t="shared" si="0"/>
      </c>
      <c r="AP34" s="34" t="s">
        <v>2</v>
      </c>
      <c r="AQ34" s="40">
        <f t="shared" si="1"/>
      </c>
      <c r="AR34" s="33" t="s">
        <v>3</v>
      </c>
      <c r="AT34" s="40">
        <f t="shared" si="2"/>
      </c>
      <c r="AU34" s="184">
        <v>16</v>
      </c>
      <c r="AV34" s="42">
        <v>0.1</v>
      </c>
    </row>
    <row r="35" spans="1:48" ht="13.5" customHeight="1" thickBot="1">
      <c r="A35" s="175">
        <v>16</v>
      </c>
      <c r="B35" s="38"/>
      <c r="C35" s="38"/>
      <c r="D35" s="38"/>
      <c r="E35" s="33" t="s">
        <v>96</v>
      </c>
      <c r="F35" s="40"/>
      <c r="G35" s="33" t="s">
        <v>3</v>
      </c>
      <c r="H35" s="59"/>
      <c r="I35" s="74"/>
      <c r="J35" s="44"/>
      <c r="K35" s="44"/>
      <c r="L35" s="33"/>
      <c r="M35" s="33"/>
      <c r="N35" s="33"/>
      <c r="O35" s="175">
        <v>2</v>
      </c>
      <c r="P35" s="38">
        <f>IF(J51="","",IF(J51=I49,I53,I49))</f>
      </c>
      <c r="Q35" s="38"/>
      <c r="R35" s="38">
        <f>IF(P35="","",VLOOKUP(P35,$B$5:$G$36,3,FALSE))</f>
      </c>
      <c r="S35" s="34" t="s">
        <v>2</v>
      </c>
      <c r="T35" s="40">
        <f>IF(P35="","",VLOOKUP(P35,$B$5:$G$36,5,FALSE))</f>
      </c>
      <c r="U35" s="62" t="s">
        <v>3</v>
      </c>
      <c r="V35" s="63"/>
      <c r="W35" s="149"/>
      <c r="X35" s="173"/>
      <c r="Y35" s="173"/>
      <c r="Z35" s="37"/>
      <c r="AB35" s="182"/>
      <c r="AC35" s="101">
        <f>data!B34</f>
        <v>0</v>
      </c>
      <c r="AD35" s="101"/>
      <c r="AE35" s="101"/>
      <c r="AF35" s="102" t="s">
        <v>2</v>
      </c>
      <c r="AG35" s="103">
        <f>data!D34</f>
        <v>0</v>
      </c>
      <c r="AH35" s="102" t="s">
        <v>3</v>
      </c>
      <c r="AI35" s="102"/>
      <c r="AL35" s="171"/>
      <c r="AM35" s="48">
        <f>IF(W54="","",IF(W54=P54,P56,P54))</f>
      </c>
      <c r="AN35" s="48"/>
      <c r="AO35" s="48">
        <f t="shared" si="0"/>
      </c>
      <c r="AP35" s="51" t="s">
        <v>2</v>
      </c>
      <c r="AQ35" s="52">
        <f t="shared" si="1"/>
      </c>
      <c r="AR35" s="49" t="s">
        <v>3</v>
      </c>
      <c r="AT35" s="52">
        <f t="shared" si="2"/>
      </c>
      <c r="AU35" s="184"/>
      <c r="AV35" s="41">
        <v>0.1</v>
      </c>
    </row>
    <row r="36" spans="1:35" s="105" customFormat="1" ht="13.5" customHeight="1" thickTop="1">
      <c r="A36" s="175"/>
      <c r="B36" s="48"/>
      <c r="C36" s="48"/>
      <c r="D36" s="48"/>
      <c r="E36" s="49" t="s">
        <v>96</v>
      </c>
      <c r="F36" s="52"/>
      <c r="G36" s="49" t="s">
        <v>3</v>
      </c>
      <c r="H36" s="34"/>
      <c r="I36" s="34"/>
      <c r="J36" s="34"/>
      <c r="K36" s="34"/>
      <c r="L36" s="33"/>
      <c r="M36" s="33"/>
      <c r="N36" s="33"/>
      <c r="O36" s="175"/>
      <c r="P36" s="48">
        <f>IF(J52="","",IF(J52=I50,I54,I50))</f>
      </c>
      <c r="Q36" s="48"/>
      <c r="R36" s="48">
        <f>IF(P36="","",VLOOKUP(P36,$B$5:$G$36,3,FALSE))</f>
      </c>
      <c r="S36" s="51" t="s">
        <v>2</v>
      </c>
      <c r="T36" s="52">
        <f>IF(P36="","",VLOOKUP(P36,$B$5:$G$36,5,FALSE))</f>
      </c>
      <c r="U36" s="51" t="s">
        <v>3</v>
      </c>
      <c r="V36" s="33"/>
      <c r="W36" s="176" t="s">
        <v>33</v>
      </c>
      <c r="X36" s="176"/>
      <c r="Y36" s="33"/>
      <c r="Z36" s="104"/>
      <c r="AB36" s="172" t="s">
        <v>100</v>
      </c>
      <c r="AC36" s="38">
        <f>data!B35</f>
        <v>0</v>
      </c>
      <c r="AD36" s="38"/>
      <c r="AE36" s="38"/>
      <c r="AF36" s="33" t="s">
        <v>2</v>
      </c>
      <c r="AG36" s="39">
        <f>data!D35</f>
        <v>0</v>
      </c>
      <c r="AH36" s="33" t="s">
        <v>3</v>
      </c>
      <c r="AI36" s="33"/>
    </row>
    <row r="37" spans="1:35" ht="13.5" customHeight="1">
      <c r="A37" s="32"/>
      <c r="B37" s="33"/>
      <c r="C37" s="33"/>
      <c r="D37" s="33"/>
      <c r="E37" s="33"/>
      <c r="F37" s="33"/>
      <c r="G37" s="33"/>
      <c r="H37" s="67" t="s">
        <v>20</v>
      </c>
      <c r="I37" s="92" t="s">
        <v>26</v>
      </c>
      <c r="J37" s="92" t="s">
        <v>34</v>
      </c>
      <c r="K37" s="92" t="s">
        <v>35</v>
      </c>
      <c r="L37" s="36"/>
      <c r="M37" s="36"/>
      <c r="N37" s="36"/>
      <c r="O37" s="32"/>
      <c r="P37" s="33"/>
      <c r="Q37" s="33"/>
      <c r="R37" s="33"/>
      <c r="S37" s="33"/>
      <c r="T37" s="33"/>
      <c r="U37" s="33"/>
      <c r="V37" s="67" t="s">
        <v>20</v>
      </c>
      <c r="W37" s="176"/>
      <c r="X37" s="176"/>
      <c r="Y37" s="33"/>
      <c r="Z37" s="37"/>
      <c r="AB37" s="171"/>
      <c r="AC37" s="48">
        <f>data!B36</f>
        <v>0</v>
      </c>
      <c r="AD37" s="48"/>
      <c r="AE37" s="48"/>
      <c r="AF37" s="49" t="s">
        <v>2</v>
      </c>
      <c r="AG37" s="50">
        <f>data!D36</f>
        <v>0</v>
      </c>
      <c r="AH37" s="49" t="s">
        <v>3</v>
      </c>
      <c r="AI37" s="49"/>
    </row>
    <row r="38" spans="1:35" ht="13.5" customHeight="1">
      <c r="A38" s="94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63"/>
      <c r="O38" s="106"/>
      <c r="P38" s="72"/>
      <c r="Q38" s="72"/>
      <c r="R38" s="72"/>
      <c r="S38" s="72"/>
      <c r="T38" s="72"/>
      <c r="U38" s="72"/>
      <c r="V38" s="70"/>
      <c r="W38" s="100"/>
      <c r="X38" s="100"/>
      <c r="Y38" s="72"/>
      <c r="Z38" s="73"/>
      <c r="AB38" s="172" t="s">
        <v>101</v>
      </c>
      <c r="AC38" s="38">
        <f>data!B37</f>
        <v>0</v>
      </c>
      <c r="AD38" s="38"/>
      <c r="AE38" s="38"/>
      <c r="AF38" s="33" t="s">
        <v>2</v>
      </c>
      <c r="AG38" s="39">
        <f>data!D37</f>
        <v>0</v>
      </c>
      <c r="AH38" s="33" t="s">
        <v>3</v>
      </c>
      <c r="AI38" s="33"/>
    </row>
    <row r="39" spans="1:35" ht="13.5" customHeight="1">
      <c r="A39" s="32"/>
      <c r="B39" s="173" t="s">
        <v>36</v>
      </c>
      <c r="C39" s="173"/>
      <c r="D39" s="173"/>
      <c r="E39" s="173"/>
      <c r="F39" s="173"/>
      <c r="G39" s="33"/>
      <c r="H39" s="33"/>
      <c r="I39" s="77"/>
      <c r="J39" s="77"/>
      <c r="K39" s="176" t="s">
        <v>37</v>
      </c>
      <c r="L39" s="176"/>
      <c r="M39" s="176"/>
      <c r="N39" s="176"/>
      <c r="O39" s="107"/>
      <c r="P39" s="177" t="s">
        <v>38</v>
      </c>
      <c r="Q39" s="177"/>
      <c r="R39" s="177"/>
      <c r="S39" s="177"/>
      <c r="T39" s="177"/>
      <c r="U39" s="33"/>
      <c r="V39" s="77"/>
      <c r="W39" s="176" t="s">
        <v>39</v>
      </c>
      <c r="X39" s="176"/>
      <c r="Y39" s="176"/>
      <c r="Z39" s="181"/>
      <c r="AB39" s="171"/>
      <c r="AC39" s="48">
        <f>data!B38</f>
        <v>0</v>
      </c>
      <c r="AD39" s="48"/>
      <c r="AE39" s="48"/>
      <c r="AF39" s="49" t="s">
        <v>2</v>
      </c>
      <c r="AG39" s="50">
        <f>data!D38</f>
        <v>0</v>
      </c>
      <c r="AH39" s="49" t="s">
        <v>3</v>
      </c>
      <c r="AI39" s="49"/>
    </row>
    <row r="40" spans="1:35" ht="13.5" customHeight="1">
      <c r="A40" s="32"/>
      <c r="B40" s="173"/>
      <c r="C40" s="173"/>
      <c r="D40" s="173"/>
      <c r="E40" s="173"/>
      <c r="F40" s="173"/>
      <c r="G40" s="33"/>
      <c r="H40" s="33"/>
      <c r="I40" s="77"/>
      <c r="J40" s="77"/>
      <c r="K40" s="176"/>
      <c r="L40" s="176"/>
      <c r="M40" s="176"/>
      <c r="N40" s="176"/>
      <c r="O40" s="107"/>
      <c r="P40" s="177"/>
      <c r="Q40" s="177"/>
      <c r="R40" s="177"/>
      <c r="S40" s="177"/>
      <c r="T40" s="177"/>
      <c r="U40" s="33"/>
      <c r="V40" s="77"/>
      <c r="W40" s="176"/>
      <c r="X40" s="176"/>
      <c r="Y40" s="176"/>
      <c r="Z40" s="181"/>
      <c r="AB40" s="172" t="s">
        <v>102</v>
      </c>
      <c r="AC40" s="38">
        <f>data!B39</f>
        <v>0</v>
      </c>
      <c r="AD40" s="38"/>
      <c r="AE40" s="38"/>
      <c r="AF40" s="33" t="s">
        <v>2</v>
      </c>
      <c r="AG40" s="39">
        <f>data!D39</f>
        <v>0</v>
      </c>
      <c r="AH40" s="33" t="s">
        <v>3</v>
      </c>
      <c r="AI40" s="33"/>
    </row>
    <row r="41" spans="1:35" ht="13.5" customHeight="1">
      <c r="A41" s="174">
        <v>1</v>
      </c>
      <c r="B41" s="108">
        <f>IF(I5="","",IF(I5=B5,B7,B5))</f>
      </c>
      <c r="C41" s="108"/>
      <c r="D41" s="38">
        <f aca="true" t="shared" si="5" ref="D41:D56">IF(B41="","",VLOOKUP(B41,$B$5:$G$36,3,FALSE))</f>
      </c>
      <c r="E41" s="34" t="s">
        <v>2</v>
      </c>
      <c r="F41" s="40">
        <f aca="true" t="shared" si="6" ref="F41:F56">IF(B41="","",VLOOKUP(B41,$B$5:$G$36,5,FALSE))</f>
      </c>
      <c r="G41" s="109" t="s">
        <v>3</v>
      </c>
      <c r="H41" s="34"/>
      <c r="I41" s="141"/>
      <c r="J41" s="34"/>
      <c r="K41" s="34"/>
      <c r="L41" s="33"/>
      <c r="M41" s="33"/>
      <c r="N41" s="46"/>
      <c r="O41" s="175">
        <v>1</v>
      </c>
      <c r="P41" s="38">
        <f>IF(I41="","",IF(I41=B41,B43,B41))</f>
      </c>
      <c r="Q41" s="108"/>
      <c r="R41" s="38">
        <f aca="true" t="shared" si="7" ref="R41:R48">IF(P41="","",VLOOKUP(P41,$B$5:$G$36,3,FALSE))</f>
      </c>
      <c r="S41" s="34" t="s">
        <v>2</v>
      </c>
      <c r="T41" s="40">
        <f aca="true" t="shared" si="8" ref="T41:T48">IF(P41="","",VLOOKUP(P41,$B$5:$G$36,5,FALSE))</f>
      </c>
      <c r="U41" s="33" t="s">
        <v>3</v>
      </c>
      <c r="V41" s="33"/>
      <c r="W41" s="75"/>
      <c r="X41" s="34"/>
      <c r="Y41" s="33"/>
      <c r="Z41" s="46"/>
      <c r="AB41" s="171"/>
      <c r="AC41" s="48">
        <f>data!B40</f>
        <v>0</v>
      </c>
      <c r="AD41" s="48"/>
      <c r="AE41" s="48"/>
      <c r="AF41" s="49" t="s">
        <v>2</v>
      </c>
      <c r="AG41" s="50">
        <f>data!D40</f>
        <v>0</v>
      </c>
      <c r="AH41" s="49" t="s">
        <v>3</v>
      </c>
      <c r="AI41" s="49"/>
    </row>
    <row r="42" spans="1:35" ht="13.5" customHeight="1">
      <c r="A42" s="174"/>
      <c r="B42" s="110">
        <f>IF(I6="","",IF(I6=B6,B8,B6))</f>
      </c>
      <c r="C42" s="110"/>
      <c r="D42" s="48">
        <f t="shared" si="5"/>
      </c>
      <c r="E42" s="51" t="s">
        <v>2</v>
      </c>
      <c r="F42" s="52">
        <f t="shared" si="6"/>
      </c>
      <c r="G42" s="111" t="s">
        <v>3</v>
      </c>
      <c r="H42" s="28"/>
      <c r="I42" s="142"/>
      <c r="J42" s="34"/>
      <c r="K42" s="42"/>
      <c r="L42" s="77"/>
      <c r="M42" s="77"/>
      <c r="N42" s="77"/>
      <c r="O42" s="175"/>
      <c r="P42" s="48">
        <f>IF(I42="","",IF(I42=B42,B44,B42))</f>
      </c>
      <c r="Q42" s="110"/>
      <c r="R42" s="48">
        <f t="shared" si="7"/>
      </c>
      <c r="S42" s="51" t="s">
        <v>2</v>
      </c>
      <c r="T42" s="52">
        <f t="shared" si="8"/>
      </c>
      <c r="U42" s="49" t="s">
        <v>3</v>
      </c>
      <c r="V42" s="55"/>
      <c r="W42" s="138"/>
      <c r="X42" s="34"/>
      <c r="Y42" s="33"/>
      <c r="Z42" s="46"/>
      <c r="AB42" s="172" t="s">
        <v>103</v>
      </c>
      <c r="AC42" s="38">
        <f>data!B41</f>
        <v>0</v>
      </c>
      <c r="AD42" s="38"/>
      <c r="AE42" s="38"/>
      <c r="AF42" s="33" t="s">
        <v>2</v>
      </c>
      <c r="AG42" s="39">
        <f>data!D41</f>
        <v>0</v>
      </c>
      <c r="AH42" s="33" t="s">
        <v>3</v>
      </c>
      <c r="AI42" s="33"/>
    </row>
    <row r="43" spans="1:39" ht="13.5" customHeight="1">
      <c r="A43" s="174">
        <v>2</v>
      </c>
      <c r="B43" s="108">
        <f>IF(I9="","",IF(I9=B9,B11,B9))</f>
      </c>
      <c r="C43" s="108"/>
      <c r="D43" s="38">
        <f t="shared" si="5"/>
      </c>
      <c r="E43" s="34" t="s">
        <v>2</v>
      </c>
      <c r="F43" s="40">
        <f t="shared" si="6"/>
      </c>
      <c r="G43" s="109" t="s">
        <v>3</v>
      </c>
      <c r="H43" s="112"/>
      <c r="I43" s="60"/>
      <c r="J43" s="145"/>
      <c r="K43" s="42"/>
      <c r="L43" s="77"/>
      <c r="M43" s="77"/>
      <c r="N43" s="77"/>
      <c r="O43" s="175">
        <v>2</v>
      </c>
      <c r="P43" s="38">
        <f>IF(I45="","",IF(I45=B45,B47,B45))</f>
      </c>
      <c r="Q43" s="108"/>
      <c r="R43" s="38">
        <f t="shared" si="7"/>
      </c>
      <c r="S43" s="34" t="s">
        <v>2</v>
      </c>
      <c r="T43" s="40">
        <f t="shared" si="8"/>
      </c>
      <c r="U43" s="33" t="s">
        <v>3</v>
      </c>
      <c r="V43" s="63"/>
      <c r="W43" s="60"/>
      <c r="X43" s="88"/>
      <c r="Y43" s="33"/>
      <c r="Z43" s="46"/>
      <c r="AB43" s="171"/>
      <c r="AC43" s="48">
        <f>data!B42</f>
        <v>0</v>
      </c>
      <c r="AD43" s="48"/>
      <c r="AE43" s="48"/>
      <c r="AF43" s="49" t="s">
        <v>2</v>
      </c>
      <c r="AG43" s="50">
        <f>data!D42</f>
        <v>0</v>
      </c>
      <c r="AH43" s="49" t="s">
        <v>3</v>
      </c>
      <c r="AI43" s="49"/>
      <c r="AM43" s="113"/>
    </row>
    <row r="44" spans="1:39" ht="13.5" customHeight="1">
      <c r="A44" s="174"/>
      <c r="B44" s="110">
        <f>IF(I10="","",IF(I10=B10,B12,B10))</f>
      </c>
      <c r="C44" s="110"/>
      <c r="D44" s="48">
        <f t="shared" si="5"/>
      </c>
      <c r="E44" s="51" t="s">
        <v>2</v>
      </c>
      <c r="F44" s="52">
        <f t="shared" si="6"/>
      </c>
      <c r="G44" s="111" t="s">
        <v>3</v>
      </c>
      <c r="H44" s="34"/>
      <c r="I44" s="64"/>
      <c r="J44" s="146"/>
      <c r="K44" s="34"/>
      <c r="L44" s="33"/>
      <c r="M44" s="33"/>
      <c r="N44" s="46"/>
      <c r="O44" s="175"/>
      <c r="P44" s="48">
        <f>IF(I46="","",IF(I46=B46,B48,B46))</f>
      </c>
      <c r="Q44" s="110"/>
      <c r="R44" s="48">
        <f t="shared" si="7"/>
      </c>
      <c r="S44" s="51" t="s">
        <v>2</v>
      </c>
      <c r="T44" s="52">
        <f t="shared" si="8"/>
      </c>
      <c r="U44" s="49" t="s">
        <v>3</v>
      </c>
      <c r="V44" s="33"/>
      <c r="W44" s="64"/>
      <c r="X44" s="139"/>
      <c r="Y44" s="173" t="s">
        <v>40</v>
      </c>
      <c r="Z44" s="180"/>
      <c r="AB44" s="172" t="s">
        <v>104</v>
      </c>
      <c r="AC44" s="38">
        <f>data!B43</f>
        <v>0</v>
      </c>
      <c r="AD44" s="38"/>
      <c r="AE44" s="38"/>
      <c r="AF44" s="33" t="s">
        <v>2</v>
      </c>
      <c r="AG44" s="39">
        <f>data!D43</f>
        <v>0</v>
      </c>
      <c r="AH44" s="33" t="s">
        <v>3</v>
      </c>
      <c r="AI44" s="33"/>
      <c r="AM44" s="114" t="s">
        <v>41</v>
      </c>
    </row>
    <row r="45" spans="1:39" ht="13.5" customHeight="1">
      <c r="A45" s="174">
        <v>3</v>
      </c>
      <c r="B45" s="108">
        <f>IF(I13="","",IF(I13=B13,B15,B13))</f>
      </c>
      <c r="C45" s="108"/>
      <c r="D45" s="38">
        <f t="shared" si="5"/>
      </c>
      <c r="E45" s="34" t="s">
        <v>2</v>
      </c>
      <c r="F45" s="40">
        <f t="shared" si="6"/>
      </c>
      <c r="G45" s="109" t="s">
        <v>3</v>
      </c>
      <c r="H45" s="34"/>
      <c r="I45" s="143"/>
      <c r="J45" s="53"/>
      <c r="K45" s="34"/>
      <c r="L45" s="33"/>
      <c r="M45" s="33"/>
      <c r="N45" s="46"/>
      <c r="O45" s="175">
        <v>3</v>
      </c>
      <c r="P45" s="38">
        <f>IF(I49="","",IF(I49=B49,B51,B49))</f>
      </c>
      <c r="Q45" s="108"/>
      <c r="R45" s="38">
        <f t="shared" si="7"/>
      </c>
      <c r="S45" s="34" t="s">
        <v>2</v>
      </c>
      <c r="T45" s="40">
        <f t="shared" si="8"/>
      </c>
      <c r="U45" s="33" t="s">
        <v>3</v>
      </c>
      <c r="V45" s="33"/>
      <c r="W45" s="98"/>
      <c r="X45" s="90"/>
      <c r="Y45" s="173"/>
      <c r="Z45" s="180"/>
      <c r="AB45" s="171"/>
      <c r="AC45" s="48">
        <f>data!B44</f>
        <v>0</v>
      </c>
      <c r="AD45" s="48"/>
      <c r="AE45" s="48"/>
      <c r="AF45" s="49" t="s">
        <v>2</v>
      </c>
      <c r="AG45" s="50">
        <f>data!D44</f>
        <v>0</v>
      </c>
      <c r="AH45" s="49" t="s">
        <v>3</v>
      </c>
      <c r="AI45" s="49"/>
      <c r="AM45" s="115"/>
    </row>
    <row r="46" spans="1:39" ht="13.5" customHeight="1">
      <c r="A46" s="174"/>
      <c r="B46" s="110">
        <f>IF(I14="","",IF(I14=B14,B16,B14))</f>
      </c>
      <c r="C46" s="110"/>
      <c r="D46" s="48">
        <f t="shared" si="5"/>
      </c>
      <c r="E46" s="51" t="s">
        <v>2</v>
      </c>
      <c r="F46" s="52">
        <f t="shared" si="6"/>
      </c>
      <c r="G46" s="111" t="s">
        <v>3</v>
      </c>
      <c r="H46" s="28"/>
      <c r="I46" s="144"/>
      <c r="J46" s="64"/>
      <c r="K46" s="34"/>
      <c r="L46" s="33"/>
      <c r="M46" s="33"/>
      <c r="N46" s="46"/>
      <c r="O46" s="175"/>
      <c r="P46" s="48">
        <f>IF(I50="","",IF(I50=B50,B52,B50))</f>
      </c>
      <c r="Q46" s="110"/>
      <c r="R46" s="48">
        <f t="shared" si="7"/>
      </c>
      <c r="S46" s="51" t="s">
        <v>2</v>
      </c>
      <c r="T46" s="52">
        <f t="shared" si="8"/>
      </c>
      <c r="U46" s="49" t="s">
        <v>3</v>
      </c>
      <c r="V46" s="55"/>
      <c r="W46" s="140"/>
      <c r="X46" s="176" t="s">
        <v>42</v>
      </c>
      <c r="Y46" s="176"/>
      <c r="Z46" s="46"/>
      <c r="AB46" s="172" t="s">
        <v>105</v>
      </c>
      <c r="AC46" s="38">
        <f>data!B45</f>
        <v>0</v>
      </c>
      <c r="AD46" s="38"/>
      <c r="AE46" s="38"/>
      <c r="AF46" s="33" t="s">
        <v>2</v>
      </c>
      <c r="AG46" s="39">
        <f>data!D45</f>
        <v>0</v>
      </c>
      <c r="AH46" s="33" t="s">
        <v>3</v>
      </c>
      <c r="AI46" s="33"/>
      <c r="AM46" s="114" t="s">
        <v>41</v>
      </c>
    </row>
    <row r="47" spans="1:39" ht="13.5" customHeight="1">
      <c r="A47" s="174">
        <v>4</v>
      </c>
      <c r="B47" s="116">
        <f>IF(I17="","",IF(I17=B17,B19,B17))</f>
      </c>
      <c r="C47" s="108"/>
      <c r="D47" s="38">
        <f t="shared" si="5"/>
      </c>
      <c r="E47" s="34" t="s">
        <v>2</v>
      </c>
      <c r="F47" s="40">
        <f t="shared" si="6"/>
      </c>
      <c r="G47" s="109" t="s">
        <v>3</v>
      </c>
      <c r="H47" s="112"/>
      <c r="I47" s="74"/>
      <c r="J47" s="35"/>
      <c r="K47" s="83"/>
      <c r="L47" s="33"/>
      <c r="M47" s="33"/>
      <c r="N47" s="46"/>
      <c r="O47" s="175">
        <v>4</v>
      </c>
      <c r="P47" s="38">
        <f>IF(I53="","",IF(I53=B53,B55,B53))</f>
      </c>
      <c r="Q47" s="108"/>
      <c r="R47" s="38">
        <f t="shared" si="7"/>
      </c>
      <c r="S47" s="34" t="s">
        <v>2</v>
      </c>
      <c r="T47" s="40">
        <f t="shared" si="8"/>
      </c>
      <c r="U47" s="33" t="s">
        <v>3</v>
      </c>
      <c r="V47" s="63"/>
      <c r="W47" s="90"/>
      <c r="X47" s="176"/>
      <c r="Y47" s="176"/>
      <c r="Z47" s="46"/>
      <c r="AB47" s="171"/>
      <c r="AC47" s="48">
        <f>data!B46</f>
        <v>0</v>
      </c>
      <c r="AD47" s="48"/>
      <c r="AE47" s="48"/>
      <c r="AF47" s="49" t="s">
        <v>2</v>
      </c>
      <c r="AG47" s="50">
        <f>data!D46</f>
        <v>0</v>
      </c>
      <c r="AH47" s="49" t="s">
        <v>3</v>
      </c>
      <c r="AI47" s="49"/>
      <c r="AM47" s="117"/>
    </row>
    <row r="48" spans="1:39" ht="13.5" customHeight="1">
      <c r="A48" s="174"/>
      <c r="B48" s="110">
        <f>IF(I18="","",IF(I18=B18,B20,B18))</f>
      </c>
      <c r="C48" s="110"/>
      <c r="D48" s="48">
        <f t="shared" si="5"/>
      </c>
      <c r="E48" s="51" t="s">
        <v>2</v>
      </c>
      <c r="F48" s="52">
        <f t="shared" si="6"/>
      </c>
      <c r="G48" s="111" t="s">
        <v>3</v>
      </c>
      <c r="H48" s="34"/>
      <c r="I48" s="44"/>
      <c r="J48" s="35"/>
      <c r="K48" s="85"/>
      <c r="L48" s="177" t="s">
        <v>43</v>
      </c>
      <c r="M48" s="177"/>
      <c r="N48" s="46"/>
      <c r="O48" s="175"/>
      <c r="P48" s="48">
        <f>IF(I54="","",IF(I54=B54,B56,B54))</f>
      </c>
      <c r="Q48" s="110"/>
      <c r="R48" s="48">
        <f t="shared" si="7"/>
      </c>
      <c r="S48" s="51" t="s">
        <v>2</v>
      </c>
      <c r="T48" s="52">
        <f t="shared" si="8"/>
      </c>
      <c r="U48" s="49" t="s">
        <v>3</v>
      </c>
      <c r="V48" s="33"/>
      <c r="W48" s="40"/>
      <c r="X48" s="33"/>
      <c r="Y48" s="33"/>
      <c r="Z48" s="46"/>
      <c r="AB48" s="172" t="s">
        <v>106</v>
      </c>
      <c r="AC48" s="38">
        <f>data!B47</f>
        <v>0</v>
      </c>
      <c r="AD48" s="38"/>
      <c r="AE48" s="38"/>
      <c r="AF48" s="33" t="s">
        <v>2</v>
      </c>
      <c r="AG48" s="39">
        <f>data!D47</f>
        <v>0</v>
      </c>
      <c r="AH48" s="33" t="s">
        <v>3</v>
      </c>
      <c r="AI48" s="33"/>
      <c r="AM48" s="114" t="s">
        <v>41</v>
      </c>
    </row>
    <row r="49" spans="1:39" ht="13.5" customHeight="1">
      <c r="A49" s="174">
        <v>5</v>
      </c>
      <c r="B49" s="116">
        <f>IF(I21="","",IF(I21=B21,B23,B21))</f>
      </c>
      <c r="C49" s="108"/>
      <c r="D49" s="38">
        <f t="shared" si="5"/>
      </c>
      <c r="E49" s="34" t="s">
        <v>2</v>
      </c>
      <c r="F49" s="40">
        <f t="shared" si="6"/>
      </c>
      <c r="G49" s="109" t="s">
        <v>3</v>
      </c>
      <c r="H49" s="34"/>
      <c r="I49" s="141"/>
      <c r="J49" s="35"/>
      <c r="K49" s="74"/>
      <c r="L49" s="177"/>
      <c r="M49" s="177"/>
      <c r="N49" s="46"/>
      <c r="O49" s="107"/>
      <c r="P49" s="33"/>
      <c r="Q49" s="118"/>
      <c r="R49" s="33"/>
      <c r="S49" s="33"/>
      <c r="T49" s="33"/>
      <c r="U49" s="33"/>
      <c r="V49" s="67" t="s">
        <v>20</v>
      </c>
      <c r="W49" s="92" t="s">
        <v>26</v>
      </c>
      <c r="X49" s="33"/>
      <c r="Y49" s="33"/>
      <c r="Z49" s="46"/>
      <c r="AB49" s="171"/>
      <c r="AC49" s="48">
        <f>data!B48</f>
        <v>0</v>
      </c>
      <c r="AD49" s="48"/>
      <c r="AE49" s="48"/>
      <c r="AF49" s="49" t="s">
        <v>2</v>
      </c>
      <c r="AG49" s="50">
        <f>data!D48</f>
        <v>0</v>
      </c>
      <c r="AH49" s="49" t="s">
        <v>3</v>
      </c>
      <c r="AI49" s="49"/>
      <c r="AM49" s="119"/>
    </row>
    <row r="50" spans="1:39" ht="13.5" customHeight="1">
      <c r="A50" s="174"/>
      <c r="B50" s="110">
        <f>IF(I22="","",IF(I22=B22,B24,B22))</f>
      </c>
      <c r="C50" s="110"/>
      <c r="D50" s="48">
        <f t="shared" si="5"/>
      </c>
      <c r="E50" s="51" t="s">
        <v>2</v>
      </c>
      <c r="F50" s="52">
        <f t="shared" si="6"/>
      </c>
      <c r="G50" s="111" t="s">
        <v>3</v>
      </c>
      <c r="H50" s="28"/>
      <c r="I50" s="142"/>
      <c r="J50" s="35"/>
      <c r="K50" s="178" t="s">
        <v>44</v>
      </c>
      <c r="L50" s="176"/>
      <c r="M50" s="34"/>
      <c r="N50" s="35"/>
      <c r="O50" s="106"/>
      <c r="P50" s="72"/>
      <c r="Q50" s="120"/>
      <c r="R50" s="72"/>
      <c r="S50" s="72"/>
      <c r="T50" s="72"/>
      <c r="U50" s="72"/>
      <c r="V50" s="70"/>
      <c r="W50" s="70"/>
      <c r="X50" s="72"/>
      <c r="Y50" s="72"/>
      <c r="Z50" s="63"/>
      <c r="AB50" s="172" t="s">
        <v>107</v>
      </c>
      <c r="AC50" s="38">
        <f>data!B49</f>
        <v>0</v>
      </c>
      <c r="AD50" s="38"/>
      <c r="AE50" s="38"/>
      <c r="AF50" s="33" t="s">
        <v>2</v>
      </c>
      <c r="AG50" s="39">
        <f>data!D49</f>
        <v>0</v>
      </c>
      <c r="AH50" s="33" t="s">
        <v>3</v>
      </c>
      <c r="AI50" s="33"/>
      <c r="AM50" s="114" t="s">
        <v>41</v>
      </c>
    </row>
    <row r="51" spans="1:39" ht="13.5" customHeight="1">
      <c r="A51" s="174">
        <v>6</v>
      </c>
      <c r="B51" s="116">
        <f>IF(I25="","",IF(I25=B25,B27,B25))</f>
      </c>
      <c r="C51" s="108"/>
      <c r="D51" s="38">
        <f t="shared" si="5"/>
      </c>
      <c r="E51" s="34" t="s">
        <v>2</v>
      </c>
      <c r="F51" s="40">
        <f t="shared" si="6"/>
      </c>
      <c r="G51" s="109" t="s">
        <v>3</v>
      </c>
      <c r="H51" s="112"/>
      <c r="I51" s="60"/>
      <c r="J51" s="147"/>
      <c r="K51" s="178"/>
      <c r="L51" s="176"/>
      <c r="M51" s="34"/>
      <c r="N51" s="35"/>
      <c r="O51" s="121"/>
      <c r="P51" s="179" t="s">
        <v>45</v>
      </c>
      <c r="Q51" s="179"/>
      <c r="R51" s="179"/>
      <c r="S51" s="179"/>
      <c r="T51" s="179"/>
      <c r="U51" s="29"/>
      <c r="V51" s="29"/>
      <c r="W51" s="29"/>
      <c r="X51" s="29"/>
      <c r="Y51" s="29"/>
      <c r="Z51" s="55"/>
      <c r="AB51" s="171"/>
      <c r="AC51" s="48">
        <f>data!B50</f>
        <v>0</v>
      </c>
      <c r="AD51" s="48"/>
      <c r="AE51" s="48"/>
      <c r="AF51" s="49" t="s">
        <v>2</v>
      </c>
      <c r="AG51" s="50">
        <f>data!D50</f>
        <v>0</v>
      </c>
      <c r="AH51" s="49" t="s">
        <v>3</v>
      </c>
      <c r="AI51" s="49"/>
      <c r="AM51" s="122"/>
    </row>
    <row r="52" spans="1:39" ht="13.5" customHeight="1">
      <c r="A52" s="174"/>
      <c r="B52" s="110">
        <f>IF(I26="","",IF(I26=B26,B28,B26))</f>
      </c>
      <c r="C52" s="110"/>
      <c r="D52" s="48">
        <f t="shared" si="5"/>
      </c>
      <c r="E52" s="51" t="s">
        <v>2</v>
      </c>
      <c r="F52" s="52">
        <f t="shared" si="6"/>
      </c>
      <c r="G52" s="111" t="s">
        <v>3</v>
      </c>
      <c r="H52" s="34"/>
      <c r="I52" s="64"/>
      <c r="J52" s="148"/>
      <c r="K52" s="33"/>
      <c r="L52" s="33"/>
      <c r="M52" s="33"/>
      <c r="N52" s="46"/>
      <c r="O52" s="107"/>
      <c r="P52" s="177"/>
      <c r="Q52" s="177"/>
      <c r="R52" s="177"/>
      <c r="S52" s="177"/>
      <c r="T52" s="177"/>
      <c r="U52" s="33"/>
      <c r="V52" s="33"/>
      <c r="W52" s="33"/>
      <c r="X52" s="33"/>
      <c r="Y52" s="33"/>
      <c r="Z52" s="46"/>
      <c r="AB52" s="172" t="s">
        <v>108</v>
      </c>
      <c r="AC52" s="38">
        <f>data!B51</f>
        <v>0</v>
      </c>
      <c r="AD52" s="38"/>
      <c r="AE52" s="38"/>
      <c r="AF52" s="33" t="s">
        <v>2</v>
      </c>
      <c r="AG52" s="39">
        <f>data!D51</f>
        <v>0</v>
      </c>
      <c r="AH52" s="33" t="s">
        <v>3</v>
      </c>
      <c r="AI52" s="33"/>
      <c r="AM52" s="114" t="s">
        <v>41</v>
      </c>
    </row>
    <row r="53" spans="1:39" ht="13.5" customHeight="1">
      <c r="A53" s="174">
        <v>7</v>
      </c>
      <c r="B53" s="116">
        <f>IF(I29="","",IF(I29=B29,B31,B29))</f>
      </c>
      <c r="C53" s="108"/>
      <c r="D53" s="38">
        <f t="shared" si="5"/>
      </c>
      <c r="E53" s="34" t="s">
        <v>2</v>
      </c>
      <c r="F53" s="40">
        <f t="shared" si="6"/>
      </c>
      <c r="G53" s="109" t="s">
        <v>3</v>
      </c>
      <c r="H53" s="34"/>
      <c r="I53" s="143"/>
      <c r="J53" s="44"/>
      <c r="K53" s="33"/>
      <c r="L53" s="33"/>
      <c r="M53" s="33"/>
      <c r="N53" s="46"/>
      <c r="O53" s="175">
        <v>1</v>
      </c>
      <c r="P53" s="38">
        <f>IF(W41="","",IF(W41=P41,P43,P41))</f>
      </c>
      <c r="Q53" s="108"/>
      <c r="R53" s="38">
        <f>IF(P53="","",VLOOKUP(P53,$B$5:$G$36,3,FALSE))</f>
      </c>
      <c r="S53" s="34" t="s">
        <v>2</v>
      </c>
      <c r="T53" s="40">
        <f>IF(P53="","",VLOOKUP(P53,$B$5:$G$36,5,FALSE))</f>
      </c>
      <c r="U53" s="33" t="s">
        <v>3</v>
      </c>
      <c r="V53" s="33"/>
      <c r="W53" s="88"/>
      <c r="X53" s="33"/>
      <c r="Y53" s="33"/>
      <c r="Z53" s="46"/>
      <c r="AB53" s="171"/>
      <c r="AC53" s="48">
        <f>data!B52</f>
        <v>0</v>
      </c>
      <c r="AD53" s="48"/>
      <c r="AE53" s="48"/>
      <c r="AF53" s="49" t="s">
        <v>2</v>
      </c>
      <c r="AG53" s="50">
        <f>data!D52</f>
        <v>0</v>
      </c>
      <c r="AH53" s="49" t="s">
        <v>3</v>
      </c>
      <c r="AI53" s="49"/>
      <c r="AM53" s="123"/>
    </row>
    <row r="54" spans="1:39" ht="13.5" customHeight="1">
      <c r="A54" s="174"/>
      <c r="B54" s="110">
        <f>IF(I30="","",IF(I30=B30,B32,B30))</f>
      </c>
      <c r="C54" s="110"/>
      <c r="D54" s="48">
        <f t="shared" si="5"/>
      </c>
      <c r="E54" s="51" t="s">
        <v>2</v>
      </c>
      <c r="F54" s="52">
        <f t="shared" si="6"/>
      </c>
      <c r="G54" s="111" t="s">
        <v>3</v>
      </c>
      <c r="H54" s="28"/>
      <c r="I54" s="144"/>
      <c r="J54" s="44"/>
      <c r="K54" s="33"/>
      <c r="L54" s="33"/>
      <c r="M54" s="33"/>
      <c r="N54" s="46"/>
      <c r="O54" s="175"/>
      <c r="P54" s="38">
        <f>IF(W42="","",IF(W42=P42,P44,P42))</f>
      </c>
      <c r="Q54" s="110"/>
      <c r="R54" s="48">
        <f>IF(P54="","",VLOOKUP(P54,$B$5:$G$36,3,FALSE))</f>
      </c>
      <c r="S54" s="51" t="s">
        <v>2</v>
      </c>
      <c r="T54" s="52">
        <f>IF(P54="","",VLOOKUP(P54,$B$5:$G$36,5,FALSE))</f>
      </c>
      <c r="U54" s="49" t="s">
        <v>3</v>
      </c>
      <c r="V54" s="55"/>
      <c r="W54" s="56"/>
      <c r="X54" s="173" t="s">
        <v>46</v>
      </c>
      <c r="Y54" s="173"/>
      <c r="Z54" s="46"/>
      <c r="AB54" s="172" t="s">
        <v>109</v>
      </c>
      <c r="AC54" s="38">
        <f>data!B53</f>
        <v>0</v>
      </c>
      <c r="AD54" s="38"/>
      <c r="AE54" s="38"/>
      <c r="AF54" s="33" t="s">
        <v>2</v>
      </c>
      <c r="AG54" s="39">
        <f>data!D53</f>
        <v>0</v>
      </c>
      <c r="AH54" s="33" t="s">
        <v>3</v>
      </c>
      <c r="AI54" s="33"/>
      <c r="AM54" s="114" t="s">
        <v>41</v>
      </c>
    </row>
    <row r="55" spans="1:39" ht="13.5" customHeight="1">
      <c r="A55" s="174">
        <v>8</v>
      </c>
      <c r="B55" s="116">
        <f>IF(I33="","",IF(I33=B33,B35,B33))</f>
      </c>
      <c r="C55" s="108"/>
      <c r="D55" s="38">
        <f t="shared" si="5"/>
      </c>
      <c r="E55" s="34" t="s">
        <v>2</v>
      </c>
      <c r="F55" s="40">
        <f t="shared" si="6"/>
      </c>
      <c r="G55" s="109" t="s">
        <v>3</v>
      </c>
      <c r="H55" s="112"/>
      <c r="I55" s="74"/>
      <c r="J55" s="34"/>
      <c r="K55" s="33"/>
      <c r="L55" s="33"/>
      <c r="M55" s="33"/>
      <c r="N55" s="46"/>
      <c r="O55" s="175">
        <v>2</v>
      </c>
      <c r="P55" s="58">
        <f>IF(W45="","",IF(W45=P45,P47,P45))</f>
      </c>
      <c r="Q55" s="108"/>
      <c r="R55" s="38">
        <f>IF(P55="","",VLOOKUP(P55,$B$5:$G$36,3,FALSE))</f>
      </c>
      <c r="S55" s="34" t="s">
        <v>2</v>
      </c>
      <c r="T55" s="40">
        <f>IF(P55="","",VLOOKUP(P55,$B$5:$G$36,5,FALSE))</f>
      </c>
      <c r="U55" s="124" t="s">
        <v>3</v>
      </c>
      <c r="V55" s="63"/>
      <c r="W55" s="149"/>
      <c r="X55" s="173"/>
      <c r="Y55" s="173"/>
      <c r="Z55" s="46"/>
      <c r="AB55" s="171"/>
      <c r="AC55" s="48">
        <f>data!B54</f>
        <v>0</v>
      </c>
      <c r="AD55" s="48"/>
      <c r="AE55" s="48"/>
      <c r="AF55" s="49" t="s">
        <v>2</v>
      </c>
      <c r="AG55" s="50">
        <f>data!D54</f>
        <v>0</v>
      </c>
      <c r="AH55" s="49" t="s">
        <v>3</v>
      </c>
      <c r="AI55" s="49"/>
      <c r="AM55" s="125"/>
    </row>
    <row r="56" spans="1:39" ht="13.5" customHeight="1">
      <c r="A56" s="174"/>
      <c r="B56" s="110">
        <f>IF(I34="","",IF(I34=B34,B36,B34))</f>
      </c>
      <c r="C56" s="110"/>
      <c r="D56" s="48">
        <f t="shared" si="5"/>
      </c>
      <c r="E56" s="51" t="s">
        <v>2</v>
      </c>
      <c r="F56" s="52">
        <f t="shared" si="6"/>
      </c>
      <c r="G56" s="111" t="s">
        <v>3</v>
      </c>
      <c r="H56" s="33"/>
      <c r="I56" s="40"/>
      <c r="J56" s="33"/>
      <c r="K56" s="33"/>
      <c r="L56" s="33"/>
      <c r="M56" s="33"/>
      <c r="N56" s="46"/>
      <c r="O56" s="175"/>
      <c r="P56" s="48">
        <f>IF(W46="","",IF(W46=P46,P48,P46))</f>
      </c>
      <c r="Q56" s="110"/>
      <c r="R56" s="48">
        <f>IF(P56="","",VLOOKUP(P56,$B$5:$G$36,3,FALSE))</f>
      </c>
      <c r="S56" s="51" t="s">
        <v>2</v>
      </c>
      <c r="T56" s="52">
        <f>IF(P56="","",VLOOKUP(P56,$B$5:$G$36,5,FALSE))</f>
      </c>
      <c r="U56" s="49" t="s">
        <v>3</v>
      </c>
      <c r="V56" s="33"/>
      <c r="W56" s="176" t="s">
        <v>47</v>
      </c>
      <c r="X56" s="176"/>
      <c r="Y56" s="33"/>
      <c r="Z56" s="46"/>
      <c r="AB56" s="126"/>
      <c r="AC56" s="38"/>
      <c r="AD56" s="38"/>
      <c r="AE56" s="38"/>
      <c r="AF56" s="33"/>
      <c r="AG56" s="39"/>
      <c r="AH56" s="33"/>
      <c r="AI56" s="33"/>
      <c r="AM56" s="114" t="s">
        <v>41</v>
      </c>
    </row>
    <row r="57" spans="1:39" s="105" customFormat="1" ht="13.5" customHeight="1">
      <c r="A57" s="32"/>
      <c r="B57" s="33"/>
      <c r="C57" s="33"/>
      <c r="D57" s="33"/>
      <c r="E57" s="33"/>
      <c r="F57" s="33"/>
      <c r="G57" s="33"/>
      <c r="H57" s="67" t="s">
        <v>20</v>
      </c>
      <c r="I57" s="92" t="s">
        <v>26</v>
      </c>
      <c r="J57" s="92" t="s">
        <v>48</v>
      </c>
      <c r="K57" s="33"/>
      <c r="L57" s="33"/>
      <c r="M57" s="33"/>
      <c r="N57" s="46"/>
      <c r="O57" s="107"/>
      <c r="P57" s="33"/>
      <c r="Q57" s="33"/>
      <c r="R57" s="33"/>
      <c r="S57" s="33"/>
      <c r="T57" s="33"/>
      <c r="U57" s="33"/>
      <c r="V57" s="67" t="s">
        <v>20</v>
      </c>
      <c r="W57" s="176"/>
      <c r="X57" s="176"/>
      <c r="Y57" s="33"/>
      <c r="Z57" s="46"/>
      <c r="AA57" s="136" t="s">
        <v>99</v>
      </c>
      <c r="AB57" s="33"/>
      <c r="AC57" s="38"/>
      <c r="AD57" s="38"/>
      <c r="AE57" s="38"/>
      <c r="AF57" s="33"/>
      <c r="AG57" s="39"/>
      <c r="AH57" s="33"/>
      <c r="AI57" s="33"/>
      <c r="AM57" s="127"/>
    </row>
    <row r="58" spans="1:27" ht="13.5" customHeight="1">
      <c r="A58" s="94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63"/>
      <c r="O58" s="106"/>
      <c r="P58" s="128"/>
      <c r="Q58" s="72"/>
      <c r="R58" s="128"/>
      <c r="S58" s="128"/>
      <c r="T58" s="128"/>
      <c r="U58" s="128"/>
      <c r="V58" s="128"/>
      <c r="W58" s="128"/>
      <c r="X58" s="128"/>
      <c r="Y58" s="128"/>
      <c r="Z58" s="63"/>
      <c r="AA58" s="137" t="s">
        <v>95</v>
      </c>
    </row>
    <row r="59" spans="1:26" ht="13.5" customHeight="1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129"/>
      <c r="P59" s="129"/>
      <c r="Q59" s="29"/>
      <c r="R59" s="129"/>
      <c r="S59" s="129"/>
      <c r="T59" s="129"/>
      <c r="U59" s="129"/>
      <c r="V59" s="129"/>
      <c r="W59" s="129"/>
      <c r="X59" s="129"/>
      <c r="Y59" s="129"/>
      <c r="Z59" s="129"/>
    </row>
    <row r="60" ht="13.5" customHeight="1">
      <c r="N60" s="36"/>
    </row>
    <row r="61" ht="9.75" customHeight="1">
      <c r="N61" s="36"/>
    </row>
    <row r="62" ht="9.75" customHeight="1">
      <c r="N62" s="33"/>
    </row>
    <row r="63" spans="14:15" ht="9.75" customHeight="1">
      <c r="N63" s="33"/>
      <c r="O63" s="33"/>
    </row>
    <row r="64" spans="14:25" ht="9.75" customHeight="1">
      <c r="N64" s="33"/>
      <c r="O64" s="33"/>
      <c r="P64" s="33"/>
      <c r="R64" s="33"/>
      <c r="S64" s="33"/>
      <c r="T64" s="33"/>
      <c r="U64" s="33"/>
      <c r="V64" s="33"/>
      <c r="W64" s="33"/>
      <c r="X64" s="33"/>
      <c r="Y64" s="33"/>
    </row>
    <row r="65" spans="14:25" ht="9.75" customHeight="1">
      <c r="N65" s="57"/>
      <c r="O65" s="33"/>
      <c r="P65" s="33"/>
      <c r="R65" s="33"/>
      <c r="S65" s="33"/>
      <c r="T65" s="33"/>
      <c r="U65" s="33"/>
      <c r="V65" s="77"/>
      <c r="W65" s="33"/>
      <c r="X65" s="33"/>
      <c r="Y65" s="33"/>
    </row>
    <row r="66" spans="14:25" ht="9.75" customHeight="1">
      <c r="N66" s="57"/>
      <c r="O66" s="33"/>
      <c r="P66" s="33"/>
      <c r="R66" s="33"/>
      <c r="S66" s="33"/>
      <c r="T66" s="33"/>
      <c r="U66" s="33"/>
      <c r="V66" s="33"/>
      <c r="W66" s="33"/>
      <c r="X66" s="33"/>
      <c r="Y66" s="33"/>
    </row>
    <row r="67" spans="14:25" ht="9.75" customHeight="1">
      <c r="N67" s="33"/>
      <c r="O67" s="33"/>
      <c r="P67" s="33"/>
      <c r="R67" s="33"/>
      <c r="S67" s="33"/>
      <c r="T67" s="33"/>
      <c r="U67" s="33"/>
      <c r="V67" s="33"/>
      <c r="W67" s="33"/>
      <c r="X67" s="33"/>
      <c r="Y67" s="33"/>
    </row>
    <row r="68" spans="14:25" ht="9.75" customHeight="1">
      <c r="N68" s="33"/>
      <c r="O68" s="33"/>
      <c r="P68" s="33"/>
      <c r="R68" s="33"/>
      <c r="S68" s="33"/>
      <c r="T68" s="33"/>
      <c r="U68" s="33"/>
      <c r="V68" s="33"/>
      <c r="W68" s="33"/>
      <c r="X68" s="33"/>
      <c r="Y68" s="33"/>
    </row>
    <row r="69" spans="14:25" ht="9.75" customHeight="1">
      <c r="N69" s="33"/>
      <c r="O69" s="33"/>
      <c r="P69" s="130"/>
      <c r="R69" s="130"/>
      <c r="S69" s="130"/>
      <c r="T69" s="130"/>
      <c r="U69" s="130"/>
      <c r="V69" s="130"/>
      <c r="W69" s="130"/>
      <c r="X69" s="130"/>
      <c r="Y69" s="130"/>
    </row>
    <row r="70" spans="14:25" ht="9.75" customHeight="1">
      <c r="N70" s="33"/>
      <c r="O70" s="130"/>
      <c r="P70" s="130"/>
      <c r="R70" s="130"/>
      <c r="S70" s="130"/>
      <c r="T70" s="130"/>
      <c r="U70" s="130"/>
      <c r="V70" s="130"/>
      <c r="W70" s="130"/>
      <c r="X70" s="130"/>
      <c r="Y70" s="130"/>
    </row>
    <row r="71" spans="14:25" ht="9.75" customHeight="1">
      <c r="N71" s="33"/>
      <c r="O71" s="130"/>
      <c r="P71" s="130"/>
      <c r="R71" s="130"/>
      <c r="S71" s="130"/>
      <c r="T71" s="130"/>
      <c r="U71" s="130"/>
      <c r="V71" s="130"/>
      <c r="W71" s="130"/>
      <c r="X71" s="130"/>
      <c r="Y71" s="130"/>
    </row>
    <row r="72" spans="14:25" ht="9.75" customHeight="1">
      <c r="N72" s="33"/>
      <c r="O72" s="130"/>
      <c r="P72" s="130"/>
      <c r="R72" s="130"/>
      <c r="S72" s="130"/>
      <c r="T72" s="130"/>
      <c r="U72" s="130"/>
      <c r="V72" s="130"/>
      <c r="W72" s="130"/>
      <c r="X72" s="130"/>
      <c r="Y72" s="130"/>
    </row>
    <row r="73" spans="14:25" ht="9.75" customHeight="1">
      <c r="N73" s="33"/>
      <c r="O73" s="130"/>
      <c r="P73" s="130"/>
      <c r="R73" s="130"/>
      <c r="S73" s="130"/>
      <c r="T73" s="130"/>
      <c r="U73" s="130"/>
      <c r="V73" s="130"/>
      <c r="W73" s="130"/>
      <c r="X73" s="130"/>
      <c r="Y73" s="130"/>
    </row>
    <row r="74" spans="14:25" ht="9.75" customHeight="1">
      <c r="N74" s="33"/>
      <c r="O74" s="130"/>
      <c r="P74" s="130"/>
      <c r="R74" s="130"/>
      <c r="S74" s="130"/>
      <c r="T74" s="130"/>
      <c r="U74" s="130"/>
      <c r="V74" s="130"/>
      <c r="W74" s="130"/>
      <c r="X74" s="130"/>
      <c r="Y74" s="130"/>
    </row>
    <row r="75" spans="14:25" ht="9.75" customHeight="1">
      <c r="N75" s="33"/>
      <c r="O75" s="130"/>
      <c r="P75" s="130"/>
      <c r="R75" s="130"/>
      <c r="S75" s="130"/>
      <c r="T75" s="130"/>
      <c r="U75" s="130"/>
      <c r="V75" s="130"/>
      <c r="W75" s="130"/>
      <c r="X75" s="130"/>
      <c r="Y75" s="130"/>
    </row>
    <row r="76" spans="14:25" ht="9.75" customHeight="1">
      <c r="N76" s="33"/>
      <c r="P76" s="130"/>
      <c r="R76" s="130"/>
      <c r="S76" s="130"/>
      <c r="T76" s="130"/>
      <c r="U76" s="130"/>
      <c r="V76" s="130"/>
      <c r="W76" s="130"/>
      <c r="X76" s="130"/>
      <c r="Y76" s="130"/>
    </row>
    <row r="77" ht="9.75" customHeight="1">
      <c r="N77" s="33"/>
    </row>
    <row r="78" ht="9.75" customHeight="1">
      <c r="N78" s="33"/>
    </row>
    <row r="79" ht="13.5">
      <c r="N79" s="33"/>
    </row>
    <row r="80" ht="13.5">
      <c r="N80" s="77"/>
    </row>
  </sheetData>
  <sheetProtection/>
  <protectedRanges>
    <protectedRange sqref="A1:Z1" name="範囲9"/>
    <protectedRange sqref="U33:Y37 R37:T37" name="範囲5"/>
    <protectedRange sqref="U25:Y29 R29:T29" name="範囲4"/>
    <protectedRange sqref="U13:Z20" name="範囲3"/>
    <protectedRange sqref="R5:Y9 R13:T20 R25:T28 R33:T36 R41:T48 R53:T56 D41:F56 AO4:AQ35 AT4:AT35" name="範囲2"/>
    <protectedRange sqref="L3 A4:K36 M4:N36 L5:L36 Q4:Q36" name="範囲1"/>
    <protectedRange sqref="G41:M56" name="範囲6"/>
    <protectedRange sqref="U41:Z48" name="範囲7"/>
    <protectedRange sqref="U53:Y57 R57:T57" name="範囲8"/>
    <protectedRange sqref="AB4:AI57" name="範囲1_2"/>
  </protectedRanges>
  <mergeCells count="129">
    <mergeCell ref="W8:X9"/>
    <mergeCell ref="A1:Z1"/>
    <mergeCell ref="AL1:AR1"/>
    <mergeCell ref="L3:N4"/>
    <mergeCell ref="P3:U4"/>
    <mergeCell ref="AB4:AB5"/>
    <mergeCell ref="AL4:AL5"/>
    <mergeCell ref="T2:Z2"/>
    <mergeCell ref="AA1:AJ1"/>
    <mergeCell ref="AL12:AL13"/>
    <mergeCell ref="AU4:AU5"/>
    <mergeCell ref="A5:A6"/>
    <mergeCell ref="O5:O6"/>
    <mergeCell ref="X6:Y7"/>
    <mergeCell ref="AB6:AB7"/>
    <mergeCell ref="AL6:AL7"/>
    <mergeCell ref="AU6:AU7"/>
    <mergeCell ref="A7:A8"/>
    <mergeCell ref="O7:O8"/>
    <mergeCell ref="AB16:AB17"/>
    <mergeCell ref="AL8:AL9"/>
    <mergeCell ref="AU8:AU9"/>
    <mergeCell ref="A9:A10"/>
    <mergeCell ref="AB10:AB11"/>
    <mergeCell ref="AL10:AL11"/>
    <mergeCell ref="AU10:AU11"/>
    <mergeCell ref="A11:A12"/>
    <mergeCell ref="P11:T12"/>
    <mergeCell ref="W11:Z12"/>
    <mergeCell ref="O19:O20"/>
    <mergeCell ref="AU12:AU13"/>
    <mergeCell ref="A13:A14"/>
    <mergeCell ref="O13:O14"/>
    <mergeCell ref="AB14:AB15"/>
    <mergeCell ref="AL14:AL15"/>
    <mergeCell ref="AU14:AU15"/>
    <mergeCell ref="A15:A16"/>
    <mergeCell ref="O15:O16"/>
    <mergeCell ref="Y16:Z17"/>
    <mergeCell ref="A23:A24"/>
    <mergeCell ref="AL16:AL17"/>
    <mergeCell ref="AU16:AU17"/>
    <mergeCell ref="A17:A18"/>
    <mergeCell ref="O17:O18"/>
    <mergeCell ref="X18:Y19"/>
    <mergeCell ref="AB18:AB19"/>
    <mergeCell ref="AL18:AL19"/>
    <mergeCell ref="AU18:AU19"/>
    <mergeCell ref="A19:A20"/>
    <mergeCell ref="AU26:AU27"/>
    <mergeCell ref="M20:N21"/>
    <mergeCell ref="AB20:AB21"/>
    <mergeCell ref="AL20:AL21"/>
    <mergeCell ref="AU20:AU21"/>
    <mergeCell ref="A21:A22"/>
    <mergeCell ref="L22:M23"/>
    <mergeCell ref="AB22:AB23"/>
    <mergeCell ref="AL22:AL23"/>
    <mergeCell ref="AU22:AU23"/>
    <mergeCell ref="AU30:AU31"/>
    <mergeCell ref="P23:W24"/>
    <mergeCell ref="AB24:AB25"/>
    <mergeCell ref="AL24:AL25"/>
    <mergeCell ref="AU24:AU25"/>
    <mergeCell ref="A25:A26"/>
    <mergeCell ref="O25:O26"/>
    <mergeCell ref="X26:Y27"/>
    <mergeCell ref="AB26:AB27"/>
    <mergeCell ref="AL26:AL27"/>
    <mergeCell ref="AU34:AU35"/>
    <mergeCell ref="A27:A28"/>
    <mergeCell ref="O27:O28"/>
    <mergeCell ref="W28:X29"/>
    <mergeCell ref="AB28:AB29"/>
    <mergeCell ref="AL28:AL29"/>
    <mergeCell ref="AU28:AU29"/>
    <mergeCell ref="A29:A30"/>
    <mergeCell ref="AB30:AB31"/>
    <mergeCell ref="AL30:AL31"/>
    <mergeCell ref="AB34:AB35"/>
    <mergeCell ref="A31:A32"/>
    <mergeCell ref="P31:W32"/>
    <mergeCell ref="AB32:AB33"/>
    <mergeCell ref="AL32:AL33"/>
    <mergeCell ref="AU32:AU33"/>
    <mergeCell ref="A33:A34"/>
    <mergeCell ref="O33:O34"/>
    <mergeCell ref="X34:Y35"/>
    <mergeCell ref="AL34:AL35"/>
    <mergeCell ref="AB36:AB37"/>
    <mergeCell ref="B39:F40"/>
    <mergeCell ref="K39:N40"/>
    <mergeCell ref="P39:T40"/>
    <mergeCell ref="W39:Z40"/>
    <mergeCell ref="AB40:AB41"/>
    <mergeCell ref="X46:Y47"/>
    <mergeCell ref="A47:A48"/>
    <mergeCell ref="O47:O48"/>
    <mergeCell ref="A35:A36"/>
    <mergeCell ref="O35:O36"/>
    <mergeCell ref="W36:X37"/>
    <mergeCell ref="A53:A54"/>
    <mergeCell ref="O53:O54"/>
    <mergeCell ref="A41:A42"/>
    <mergeCell ref="O41:O42"/>
    <mergeCell ref="A43:A44"/>
    <mergeCell ref="O43:O44"/>
    <mergeCell ref="A45:A46"/>
    <mergeCell ref="O45:O46"/>
    <mergeCell ref="AB46:AB47"/>
    <mergeCell ref="AB48:AB49"/>
    <mergeCell ref="AB50:AB51"/>
    <mergeCell ref="AB38:AB39"/>
    <mergeCell ref="L48:M49"/>
    <mergeCell ref="A49:A50"/>
    <mergeCell ref="K50:L51"/>
    <mergeCell ref="A51:A52"/>
    <mergeCell ref="P51:T52"/>
    <mergeCell ref="Y44:Z45"/>
    <mergeCell ref="AB12:AB13"/>
    <mergeCell ref="AB8:AB9"/>
    <mergeCell ref="AB52:AB53"/>
    <mergeCell ref="AB54:AB55"/>
    <mergeCell ref="X54:Y55"/>
    <mergeCell ref="A55:A56"/>
    <mergeCell ref="O55:O56"/>
    <mergeCell ref="W56:X57"/>
    <mergeCell ref="AB42:AB43"/>
    <mergeCell ref="AB44:AB45"/>
  </mergeCells>
  <printOptions horizontalCentered="1"/>
  <pageMargins left="0.1968503937007874" right="0.1968503937007874" top="0.3937007874015748" bottom="0.3937007874015748" header="0.1968503937007874" footer="0.1968503937007874"/>
  <pageSetup horizontalDpi="300" verticalDpi="300" orientation="portrait" paperSize="9" r:id="rId1"/>
  <headerFooter alignWithMargins="0">
    <oddHeader>&amp;R2007年10月14日</oddHeader>
    <oddFooter>&amp;Lレフェリー：竹原秀也&amp;R和歌山県テニス協会</oddFooter>
  </headerFooter>
  <colBreaks count="1" manualBreakCount="1">
    <brk id="36" max="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W80"/>
  <sheetViews>
    <sheetView zoomScalePageLayoutView="0" workbookViewId="0" topLeftCell="A1">
      <selection activeCell="A1" sqref="A1:W1"/>
    </sheetView>
  </sheetViews>
  <sheetFormatPr defaultColWidth="8.796875" defaultRowHeight="14.25"/>
  <cols>
    <col min="1" max="1" width="3.09765625" style="22" customWidth="1"/>
    <col min="2" max="2" width="10.59765625" style="22" customWidth="1"/>
    <col min="3" max="3" width="1.59765625" style="22" customWidth="1"/>
    <col min="4" max="4" width="12.59765625" style="22" customWidth="1"/>
    <col min="5" max="5" width="1.59765625" style="22" customWidth="1"/>
    <col min="6" max="11" width="3.59765625" style="22" customWidth="1"/>
    <col min="12" max="13" width="3.09765625" style="22" customWidth="1"/>
    <col min="14" max="15" width="5.59765625" style="22" customWidth="1"/>
    <col min="16" max="16" width="1.59765625" style="22" customWidth="1"/>
    <col min="17" max="17" width="12.59765625" style="22" customWidth="1"/>
    <col min="18" max="18" width="1.59765625" style="22" customWidth="1"/>
    <col min="19" max="22" width="3.59765625" style="22" customWidth="1"/>
    <col min="23" max="23" width="3.09765625" style="22" customWidth="1"/>
    <col min="24" max="16384" width="9" style="22" customWidth="1"/>
  </cols>
  <sheetData>
    <row r="1" spans="1:23" ht="30" customHeight="1" thickBot="1">
      <c r="A1" s="188" t="s">
        <v>94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</row>
    <row r="2" spans="1:22" ht="13.5" customHeight="1" thickTop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1:23" ht="13.5" customHeight="1">
      <c r="A3" s="26"/>
      <c r="B3" s="27"/>
      <c r="C3" s="27"/>
      <c r="D3" s="27"/>
      <c r="E3" s="27"/>
      <c r="F3" s="27"/>
      <c r="G3" s="27"/>
      <c r="H3" s="27"/>
      <c r="I3" s="27"/>
      <c r="J3" s="185" t="s">
        <v>49</v>
      </c>
      <c r="K3" s="185"/>
      <c r="L3" s="186"/>
      <c r="M3" s="29"/>
      <c r="N3" s="179" t="s">
        <v>50</v>
      </c>
      <c r="O3" s="179"/>
      <c r="P3" s="179"/>
      <c r="Q3" s="179"/>
      <c r="R3" s="179"/>
      <c r="S3" s="29"/>
      <c r="T3" s="29"/>
      <c r="U3" s="29"/>
      <c r="V3" s="29"/>
      <c r="W3" s="30"/>
    </row>
    <row r="4" spans="1:23" ht="13.5" customHeight="1">
      <c r="A4" s="32"/>
      <c r="B4" s="33"/>
      <c r="C4" s="33"/>
      <c r="D4" s="33"/>
      <c r="E4" s="33"/>
      <c r="F4" s="33"/>
      <c r="G4" s="33"/>
      <c r="H4" s="33"/>
      <c r="I4" s="33"/>
      <c r="J4" s="176"/>
      <c r="K4" s="176"/>
      <c r="L4" s="181"/>
      <c r="M4" s="33"/>
      <c r="N4" s="177"/>
      <c r="O4" s="177"/>
      <c r="P4" s="177"/>
      <c r="Q4" s="177"/>
      <c r="R4" s="177"/>
      <c r="S4" s="33"/>
      <c r="T4" s="36"/>
      <c r="U4" s="33"/>
      <c r="V4" s="33"/>
      <c r="W4" s="37"/>
    </row>
    <row r="5" spans="1:23" ht="13.5" customHeight="1">
      <c r="A5" s="175">
        <v>1</v>
      </c>
      <c r="B5" s="225"/>
      <c r="C5" s="198" t="s">
        <v>2</v>
      </c>
      <c r="D5" s="197"/>
      <c r="E5" s="198" t="s">
        <v>3</v>
      </c>
      <c r="F5" s="33"/>
      <c r="G5" s="33"/>
      <c r="H5" s="33"/>
      <c r="I5" s="33"/>
      <c r="J5" s="131"/>
      <c r="K5" s="131"/>
      <c r="L5" s="132"/>
      <c r="M5" s="175">
        <v>1</v>
      </c>
      <c r="N5" s="204" t="s">
        <v>51</v>
      </c>
      <c r="O5" s="204"/>
      <c r="P5" s="198" t="s">
        <v>2</v>
      </c>
      <c r="Q5" s="197"/>
      <c r="R5" s="198" t="s">
        <v>3</v>
      </c>
      <c r="S5" s="33"/>
      <c r="T5" s="33"/>
      <c r="U5" s="33"/>
      <c r="V5" s="33"/>
      <c r="W5" s="37"/>
    </row>
    <row r="6" spans="1:23" ht="13.5" customHeight="1">
      <c r="A6" s="175"/>
      <c r="B6" s="211"/>
      <c r="C6" s="194"/>
      <c r="D6" s="195"/>
      <c r="E6" s="194"/>
      <c r="F6" s="219">
        <v>1</v>
      </c>
      <c r="G6" s="94"/>
      <c r="H6" s="130"/>
      <c r="I6" s="130"/>
      <c r="J6" s="33"/>
      <c r="K6" s="33"/>
      <c r="L6" s="46"/>
      <c r="M6" s="175"/>
      <c r="N6" s="193"/>
      <c r="O6" s="193"/>
      <c r="P6" s="194"/>
      <c r="Q6" s="195"/>
      <c r="R6" s="194"/>
      <c r="S6" s="201">
        <v>30</v>
      </c>
      <c r="T6" s="94"/>
      <c r="U6" s="177" t="s">
        <v>18</v>
      </c>
      <c r="V6" s="177"/>
      <c r="W6" s="37"/>
    </row>
    <row r="7" spans="1:23" ht="13.5" customHeight="1">
      <c r="A7" s="175">
        <v>2</v>
      </c>
      <c r="B7" s="211"/>
      <c r="C7" s="194" t="s">
        <v>2</v>
      </c>
      <c r="D7" s="195"/>
      <c r="E7" s="194" t="s">
        <v>3</v>
      </c>
      <c r="F7" s="220"/>
      <c r="G7" s="133"/>
      <c r="H7" s="130"/>
      <c r="I7" s="130"/>
      <c r="J7" s="33"/>
      <c r="K7" s="33"/>
      <c r="L7" s="46"/>
      <c r="M7" s="175">
        <v>2</v>
      </c>
      <c r="N7" s="193" t="s">
        <v>52</v>
      </c>
      <c r="O7" s="193"/>
      <c r="P7" s="194" t="s">
        <v>2</v>
      </c>
      <c r="Q7" s="195"/>
      <c r="R7" s="194" t="s">
        <v>3</v>
      </c>
      <c r="S7" s="202"/>
      <c r="T7" s="29"/>
      <c r="U7" s="177"/>
      <c r="V7" s="177"/>
      <c r="W7" s="37"/>
    </row>
    <row r="8" spans="1:23" ht="13.5" customHeight="1">
      <c r="A8" s="175"/>
      <c r="B8" s="211"/>
      <c r="C8" s="194"/>
      <c r="D8" s="195"/>
      <c r="E8" s="194"/>
      <c r="F8" s="130"/>
      <c r="G8" s="216">
        <v>13</v>
      </c>
      <c r="H8" s="130"/>
      <c r="I8" s="130"/>
      <c r="J8" s="33"/>
      <c r="K8" s="33"/>
      <c r="L8" s="46"/>
      <c r="M8" s="175"/>
      <c r="N8" s="193"/>
      <c r="O8" s="193"/>
      <c r="P8" s="194"/>
      <c r="Q8" s="195"/>
      <c r="R8" s="194"/>
      <c r="S8" s="33"/>
      <c r="T8" s="196" t="s">
        <v>19</v>
      </c>
      <c r="U8" s="196"/>
      <c r="V8" s="33"/>
      <c r="W8" s="37"/>
    </row>
    <row r="9" spans="1:23" ht="13.5" customHeight="1">
      <c r="A9" s="175">
        <v>3</v>
      </c>
      <c r="B9" s="211"/>
      <c r="C9" s="194" t="s">
        <v>2</v>
      </c>
      <c r="D9" s="195"/>
      <c r="E9" s="194" t="s">
        <v>3</v>
      </c>
      <c r="F9" s="130"/>
      <c r="G9" s="216"/>
      <c r="H9" s="55"/>
      <c r="I9" s="130"/>
      <c r="J9" s="33"/>
      <c r="K9" s="33"/>
      <c r="L9" s="46"/>
      <c r="M9" s="32"/>
      <c r="N9" s="33"/>
      <c r="O9" s="33"/>
      <c r="P9" s="33"/>
      <c r="Q9" s="33"/>
      <c r="R9" s="33"/>
      <c r="S9" s="67" t="s">
        <v>20</v>
      </c>
      <c r="T9" s="196"/>
      <c r="U9" s="196"/>
      <c r="V9" s="33"/>
      <c r="W9" s="37"/>
    </row>
    <row r="10" spans="1:23" ht="13.5" customHeight="1">
      <c r="A10" s="175"/>
      <c r="B10" s="211"/>
      <c r="C10" s="194"/>
      <c r="D10" s="195"/>
      <c r="E10" s="194"/>
      <c r="F10" s="219">
        <v>2</v>
      </c>
      <c r="G10" s="134"/>
      <c r="H10" s="46"/>
      <c r="I10" s="130"/>
      <c r="J10" s="33"/>
      <c r="K10" s="33"/>
      <c r="L10" s="46"/>
      <c r="M10" s="69"/>
      <c r="N10" s="70"/>
      <c r="O10" s="70"/>
      <c r="P10" s="70"/>
      <c r="Q10" s="70"/>
      <c r="R10" s="70"/>
      <c r="S10" s="72"/>
      <c r="T10" s="72"/>
      <c r="U10" s="72"/>
      <c r="V10" s="72"/>
      <c r="W10" s="73"/>
    </row>
    <row r="11" spans="1:23" ht="13.5" customHeight="1">
      <c r="A11" s="175">
        <v>4</v>
      </c>
      <c r="B11" s="211"/>
      <c r="C11" s="194" t="s">
        <v>2</v>
      </c>
      <c r="D11" s="195"/>
      <c r="E11" s="194" t="s">
        <v>3</v>
      </c>
      <c r="F11" s="220"/>
      <c r="G11" s="76"/>
      <c r="H11" s="46"/>
      <c r="I11" s="130"/>
      <c r="J11" s="33"/>
      <c r="K11" s="33"/>
      <c r="L11" s="46"/>
      <c r="M11" s="76"/>
      <c r="N11" s="179" t="s">
        <v>53</v>
      </c>
      <c r="O11" s="179"/>
      <c r="P11" s="179"/>
      <c r="Q11" s="179"/>
      <c r="R11" s="29"/>
      <c r="T11" s="223" t="s">
        <v>54</v>
      </c>
      <c r="U11" s="223"/>
      <c r="V11" s="223"/>
      <c r="W11" s="224"/>
    </row>
    <row r="12" spans="1:23" ht="13.5" customHeight="1">
      <c r="A12" s="175"/>
      <c r="B12" s="211"/>
      <c r="C12" s="194"/>
      <c r="D12" s="195"/>
      <c r="E12" s="194"/>
      <c r="F12" s="130"/>
      <c r="G12" s="130"/>
      <c r="H12" s="217">
        <v>21</v>
      </c>
      <c r="I12" s="130"/>
      <c r="J12" s="33"/>
      <c r="K12" s="33"/>
      <c r="L12" s="46"/>
      <c r="M12" s="43"/>
      <c r="N12" s="177"/>
      <c r="O12" s="177"/>
      <c r="P12" s="177"/>
      <c r="Q12" s="177"/>
      <c r="R12" s="33"/>
      <c r="T12" s="171"/>
      <c r="U12" s="171"/>
      <c r="V12" s="171"/>
      <c r="W12" s="210"/>
    </row>
    <row r="13" spans="1:23" ht="13.5" customHeight="1">
      <c r="A13" s="175">
        <v>5</v>
      </c>
      <c r="B13" s="211"/>
      <c r="C13" s="194" t="s">
        <v>2</v>
      </c>
      <c r="D13" s="195"/>
      <c r="E13" s="194" t="s">
        <v>3</v>
      </c>
      <c r="F13" s="130"/>
      <c r="G13" s="130"/>
      <c r="H13" s="217"/>
      <c r="I13" s="55"/>
      <c r="J13" s="33"/>
      <c r="K13" s="33"/>
      <c r="L13" s="46"/>
      <c r="M13" s="175">
        <v>1</v>
      </c>
      <c r="N13" s="204" t="s">
        <v>55</v>
      </c>
      <c r="O13" s="204"/>
      <c r="P13" s="198" t="s">
        <v>2</v>
      </c>
      <c r="Q13" s="197"/>
      <c r="R13" s="198" t="s">
        <v>3</v>
      </c>
      <c r="S13" s="33"/>
      <c r="T13" s="33"/>
      <c r="U13" s="33"/>
      <c r="V13" s="33"/>
      <c r="W13" s="37"/>
    </row>
    <row r="14" spans="1:23" ht="13.5" customHeight="1">
      <c r="A14" s="175"/>
      <c r="B14" s="211"/>
      <c r="C14" s="194"/>
      <c r="D14" s="195"/>
      <c r="E14" s="194"/>
      <c r="F14" s="219">
        <v>3</v>
      </c>
      <c r="G14" s="94"/>
      <c r="H14" s="46"/>
      <c r="I14" s="46"/>
      <c r="J14" s="33"/>
      <c r="K14" s="33"/>
      <c r="L14" s="46"/>
      <c r="M14" s="175"/>
      <c r="N14" s="193"/>
      <c r="O14" s="193"/>
      <c r="P14" s="194"/>
      <c r="Q14" s="195"/>
      <c r="R14" s="194"/>
      <c r="S14" s="221">
        <v>19</v>
      </c>
      <c r="T14" s="94"/>
      <c r="U14" s="33"/>
      <c r="V14" s="33"/>
      <c r="W14" s="37"/>
    </row>
    <row r="15" spans="1:23" ht="13.5" customHeight="1">
      <c r="A15" s="175">
        <v>6</v>
      </c>
      <c r="B15" s="211"/>
      <c r="C15" s="194" t="s">
        <v>2</v>
      </c>
      <c r="D15" s="195"/>
      <c r="E15" s="194" t="s">
        <v>3</v>
      </c>
      <c r="F15" s="220"/>
      <c r="G15" s="133"/>
      <c r="H15" s="46"/>
      <c r="I15" s="46"/>
      <c r="J15" s="33"/>
      <c r="K15" s="33"/>
      <c r="L15" s="46"/>
      <c r="M15" s="175">
        <v>2</v>
      </c>
      <c r="N15" s="193" t="s">
        <v>56</v>
      </c>
      <c r="O15" s="193"/>
      <c r="P15" s="194" t="s">
        <v>2</v>
      </c>
      <c r="Q15" s="195"/>
      <c r="R15" s="194" t="s">
        <v>3</v>
      </c>
      <c r="S15" s="222"/>
      <c r="T15" s="133"/>
      <c r="U15" s="33"/>
      <c r="V15" s="33"/>
      <c r="W15" s="37"/>
    </row>
    <row r="16" spans="1:23" ht="13.5" customHeight="1">
      <c r="A16" s="175"/>
      <c r="B16" s="211"/>
      <c r="C16" s="194"/>
      <c r="D16" s="195"/>
      <c r="E16" s="194"/>
      <c r="F16" s="130"/>
      <c r="G16" s="216">
        <v>14</v>
      </c>
      <c r="H16" s="63"/>
      <c r="I16" s="46"/>
      <c r="J16" s="33"/>
      <c r="K16" s="33"/>
      <c r="L16" s="46"/>
      <c r="M16" s="175"/>
      <c r="N16" s="193"/>
      <c r="O16" s="193"/>
      <c r="P16" s="194"/>
      <c r="Q16" s="195"/>
      <c r="R16" s="194"/>
      <c r="S16" s="130"/>
      <c r="T16" s="206">
        <v>26</v>
      </c>
      <c r="U16" s="33"/>
      <c r="V16" s="173" t="s">
        <v>23</v>
      </c>
      <c r="W16" s="180"/>
    </row>
    <row r="17" spans="1:23" ht="13.5" customHeight="1">
      <c r="A17" s="175">
        <v>7</v>
      </c>
      <c r="B17" s="211"/>
      <c r="C17" s="194" t="s">
        <v>2</v>
      </c>
      <c r="D17" s="195"/>
      <c r="E17" s="194" t="s">
        <v>3</v>
      </c>
      <c r="F17" s="130"/>
      <c r="G17" s="216"/>
      <c r="H17" s="130"/>
      <c r="I17" s="135"/>
      <c r="J17" s="33"/>
      <c r="K17" s="33"/>
      <c r="L17" s="46"/>
      <c r="M17" s="175">
        <v>3</v>
      </c>
      <c r="N17" s="193" t="s">
        <v>57</v>
      </c>
      <c r="O17" s="193"/>
      <c r="P17" s="194" t="s">
        <v>2</v>
      </c>
      <c r="Q17" s="195"/>
      <c r="R17" s="194" t="s">
        <v>3</v>
      </c>
      <c r="S17" s="130"/>
      <c r="T17" s="206"/>
      <c r="U17" s="76"/>
      <c r="V17" s="173"/>
      <c r="W17" s="180"/>
    </row>
    <row r="18" spans="1:23" ht="13.5" customHeight="1">
      <c r="A18" s="175"/>
      <c r="B18" s="211"/>
      <c r="C18" s="194"/>
      <c r="D18" s="195"/>
      <c r="E18" s="194"/>
      <c r="F18" s="219">
        <v>4</v>
      </c>
      <c r="G18" s="134"/>
      <c r="H18" s="130"/>
      <c r="I18" s="46"/>
      <c r="J18" s="33"/>
      <c r="K18" s="33"/>
      <c r="L18" s="46"/>
      <c r="M18" s="175"/>
      <c r="N18" s="193"/>
      <c r="O18" s="193"/>
      <c r="P18" s="194"/>
      <c r="Q18" s="195"/>
      <c r="R18" s="194"/>
      <c r="S18" s="221">
        <v>20</v>
      </c>
      <c r="T18" s="134"/>
      <c r="U18" s="196" t="s">
        <v>24</v>
      </c>
      <c r="V18" s="196"/>
      <c r="W18" s="37"/>
    </row>
    <row r="19" spans="1:23" ht="13.5" customHeight="1">
      <c r="A19" s="175">
        <v>8</v>
      </c>
      <c r="B19" s="211"/>
      <c r="C19" s="194" t="s">
        <v>2</v>
      </c>
      <c r="D19" s="195"/>
      <c r="E19" s="194" t="s">
        <v>3</v>
      </c>
      <c r="F19" s="220"/>
      <c r="G19" s="76"/>
      <c r="H19" s="130"/>
      <c r="I19" s="46"/>
      <c r="J19" s="33"/>
      <c r="K19" s="33"/>
      <c r="L19" s="46"/>
      <c r="M19" s="175">
        <v>4</v>
      </c>
      <c r="N19" s="193" t="s">
        <v>58</v>
      </c>
      <c r="O19" s="193"/>
      <c r="P19" s="194" t="s">
        <v>2</v>
      </c>
      <c r="Q19" s="195"/>
      <c r="R19" s="194" t="s">
        <v>3</v>
      </c>
      <c r="S19" s="222"/>
      <c r="T19" s="76"/>
      <c r="U19" s="196"/>
      <c r="V19" s="196"/>
      <c r="W19" s="37"/>
    </row>
    <row r="20" spans="1:23" ht="13.5" customHeight="1">
      <c r="A20" s="175"/>
      <c r="B20" s="211"/>
      <c r="C20" s="194"/>
      <c r="D20" s="195"/>
      <c r="E20" s="194"/>
      <c r="F20" s="130"/>
      <c r="G20" s="130"/>
      <c r="H20" s="130"/>
      <c r="I20" s="209">
        <v>29</v>
      </c>
      <c r="J20" s="94"/>
      <c r="K20" s="177" t="s">
        <v>25</v>
      </c>
      <c r="L20" s="218"/>
      <c r="M20" s="175"/>
      <c r="N20" s="193"/>
      <c r="O20" s="193"/>
      <c r="P20" s="194"/>
      <c r="Q20" s="195"/>
      <c r="R20" s="194"/>
      <c r="S20" s="33"/>
      <c r="T20" s="33"/>
      <c r="U20" s="33"/>
      <c r="V20" s="33"/>
      <c r="W20" s="37"/>
    </row>
    <row r="21" spans="1:23" ht="13.5" customHeight="1">
      <c r="A21" s="175">
        <v>9</v>
      </c>
      <c r="B21" s="211"/>
      <c r="C21" s="194" t="s">
        <v>2</v>
      </c>
      <c r="D21" s="195"/>
      <c r="E21" s="194" t="s">
        <v>3</v>
      </c>
      <c r="F21" s="130"/>
      <c r="G21" s="130"/>
      <c r="H21" s="130"/>
      <c r="I21" s="209"/>
      <c r="J21" s="76"/>
      <c r="K21" s="177"/>
      <c r="L21" s="218"/>
      <c r="M21" s="91"/>
      <c r="N21" s="33"/>
      <c r="O21" s="33"/>
      <c r="P21" s="33"/>
      <c r="Q21" s="33"/>
      <c r="R21" s="33"/>
      <c r="S21" s="67" t="s">
        <v>20</v>
      </c>
      <c r="T21" s="92" t="s">
        <v>26</v>
      </c>
      <c r="U21" s="33"/>
      <c r="V21" s="33"/>
      <c r="W21" s="37"/>
    </row>
    <row r="22" spans="1:23" ht="13.5" customHeight="1">
      <c r="A22" s="175"/>
      <c r="B22" s="211"/>
      <c r="C22" s="194"/>
      <c r="D22" s="195"/>
      <c r="E22" s="194"/>
      <c r="F22" s="212">
        <v>5</v>
      </c>
      <c r="G22" s="94"/>
      <c r="H22" s="130"/>
      <c r="I22" s="46"/>
      <c r="J22" s="205" t="s">
        <v>27</v>
      </c>
      <c r="K22" s="196"/>
      <c r="L22" s="35" t="s">
        <v>59</v>
      </c>
      <c r="M22" s="94"/>
      <c r="N22" s="72"/>
      <c r="O22" s="72"/>
      <c r="P22" s="72"/>
      <c r="Q22" s="72"/>
      <c r="R22" s="72"/>
      <c r="S22" s="70"/>
      <c r="T22" s="70"/>
      <c r="U22" s="72"/>
      <c r="V22" s="72"/>
      <c r="W22" s="73"/>
    </row>
    <row r="23" spans="1:23" ht="13.5" customHeight="1">
      <c r="A23" s="175">
        <v>10</v>
      </c>
      <c r="B23" s="211"/>
      <c r="C23" s="194" t="s">
        <v>2</v>
      </c>
      <c r="D23" s="195"/>
      <c r="E23" s="194" t="s">
        <v>3</v>
      </c>
      <c r="F23" s="213"/>
      <c r="G23" s="133"/>
      <c r="H23" s="130"/>
      <c r="I23" s="46"/>
      <c r="J23" s="205"/>
      <c r="K23" s="196"/>
      <c r="L23" s="113"/>
      <c r="M23" s="76"/>
      <c r="N23" s="183" t="s">
        <v>60</v>
      </c>
      <c r="O23" s="183"/>
      <c r="P23" s="183"/>
      <c r="Q23" s="183"/>
      <c r="R23" s="183"/>
      <c r="S23" s="183"/>
      <c r="T23" s="183"/>
      <c r="U23" s="29"/>
      <c r="V23" s="29"/>
      <c r="W23" s="30"/>
    </row>
    <row r="24" spans="1:23" ht="13.5" customHeight="1">
      <c r="A24" s="175"/>
      <c r="B24" s="211"/>
      <c r="C24" s="194"/>
      <c r="D24" s="195"/>
      <c r="E24" s="194"/>
      <c r="F24" s="130"/>
      <c r="G24" s="216">
        <v>15</v>
      </c>
      <c r="H24" s="130"/>
      <c r="I24" s="46"/>
      <c r="J24" s="33"/>
      <c r="K24" s="33"/>
      <c r="L24" s="114" t="s">
        <v>41</v>
      </c>
      <c r="M24" s="32"/>
      <c r="N24" s="173"/>
      <c r="O24" s="173"/>
      <c r="P24" s="173"/>
      <c r="Q24" s="173"/>
      <c r="R24" s="173"/>
      <c r="S24" s="173"/>
      <c r="T24" s="173"/>
      <c r="U24" s="33"/>
      <c r="V24" s="33"/>
      <c r="W24" s="37"/>
    </row>
    <row r="25" spans="1:23" ht="13.5" customHeight="1">
      <c r="A25" s="175">
        <v>11</v>
      </c>
      <c r="B25" s="211"/>
      <c r="C25" s="194" t="s">
        <v>2</v>
      </c>
      <c r="D25" s="195"/>
      <c r="E25" s="194" t="s">
        <v>3</v>
      </c>
      <c r="F25" s="130"/>
      <c r="G25" s="216"/>
      <c r="H25" s="55"/>
      <c r="I25" s="46"/>
      <c r="J25" s="33"/>
      <c r="K25" s="33"/>
      <c r="L25" s="115"/>
      <c r="M25" s="175">
        <v>1</v>
      </c>
      <c r="N25" s="204" t="s">
        <v>61</v>
      </c>
      <c r="O25" s="204"/>
      <c r="P25" s="198" t="s">
        <v>2</v>
      </c>
      <c r="Q25" s="197"/>
      <c r="R25" s="198" t="s">
        <v>3</v>
      </c>
      <c r="S25" s="33"/>
      <c r="T25" s="33"/>
      <c r="U25" s="33"/>
      <c r="V25" s="33"/>
      <c r="W25" s="37"/>
    </row>
    <row r="26" spans="1:23" ht="13.5" customHeight="1">
      <c r="A26" s="175"/>
      <c r="B26" s="211"/>
      <c r="C26" s="194"/>
      <c r="D26" s="195"/>
      <c r="E26" s="194"/>
      <c r="F26" s="212">
        <v>6</v>
      </c>
      <c r="G26" s="134"/>
      <c r="H26" s="46"/>
      <c r="I26" s="46"/>
      <c r="J26" s="33"/>
      <c r="K26" s="33"/>
      <c r="L26" s="114" t="s">
        <v>41</v>
      </c>
      <c r="M26" s="175"/>
      <c r="N26" s="193"/>
      <c r="O26" s="193"/>
      <c r="P26" s="194"/>
      <c r="Q26" s="195"/>
      <c r="R26" s="194"/>
      <c r="S26" s="214">
        <v>27</v>
      </c>
      <c r="T26" s="94"/>
      <c r="U26" s="173" t="s">
        <v>29</v>
      </c>
      <c r="V26" s="173"/>
      <c r="W26" s="37"/>
    </row>
    <row r="27" spans="1:23" ht="13.5" customHeight="1">
      <c r="A27" s="175">
        <v>12</v>
      </c>
      <c r="B27" s="211"/>
      <c r="C27" s="194" t="s">
        <v>2</v>
      </c>
      <c r="D27" s="195"/>
      <c r="E27" s="194" t="s">
        <v>3</v>
      </c>
      <c r="F27" s="213"/>
      <c r="G27" s="76"/>
      <c r="H27" s="46"/>
      <c r="I27" s="46"/>
      <c r="J27" s="33"/>
      <c r="K27" s="33"/>
      <c r="L27" s="117"/>
      <c r="M27" s="175">
        <v>2</v>
      </c>
      <c r="N27" s="193" t="s">
        <v>62</v>
      </c>
      <c r="O27" s="193"/>
      <c r="P27" s="194" t="s">
        <v>2</v>
      </c>
      <c r="Q27" s="195"/>
      <c r="R27" s="194" t="s">
        <v>3</v>
      </c>
      <c r="S27" s="215"/>
      <c r="T27" s="29"/>
      <c r="U27" s="173"/>
      <c r="V27" s="173"/>
      <c r="W27" s="37"/>
    </row>
    <row r="28" spans="1:23" ht="13.5" customHeight="1">
      <c r="A28" s="175"/>
      <c r="B28" s="211"/>
      <c r="C28" s="194"/>
      <c r="D28" s="195"/>
      <c r="E28" s="194"/>
      <c r="F28" s="130"/>
      <c r="G28" s="130"/>
      <c r="H28" s="217">
        <v>22</v>
      </c>
      <c r="I28" s="63"/>
      <c r="J28" s="33"/>
      <c r="K28" s="33"/>
      <c r="L28" s="114" t="s">
        <v>41</v>
      </c>
      <c r="M28" s="175"/>
      <c r="N28" s="193"/>
      <c r="O28" s="193"/>
      <c r="P28" s="194"/>
      <c r="Q28" s="195"/>
      <c r="R28" s="194"/>
      <c r="S28" s="33"/>
      <c r="T28" s="196" t="s">
        <v>30</v>
      </c>
      <c r="U28" s="196"/>
      <c r="V28" s="33"/>
      <c r="W28" s="37"/>
    </row>
    <row r="29" spans="1:23" ht="13.5" customHeight="1">
      <c r="A29" s="175">
        <v>13</v>
      </c>
      <c r="B29" s="211"/>
      <c r="C29" s="194" t="s">
        <v>2</v>
      </c>
      <c r="D29" s="195"/>
      <c r="E29" s="194" t="s">
        <v>3</v>
      </c>
      <c r="F29" s="130"/>
      <c r="G29" s="130"/>
      <c r="H29" s="217"/>
      <c r="I29" s="130"/>
      <c r="J29" s="33"/>
      <c r="K29" s="33"/>
      <c r="L29" s="119"/>
      <c r="M29" s="32"/>
      <c r="N29" s="33"/>
      <c r="O29" s="33"/>
      <c r="P29" s="33"/>
      <c r="Q29" s="33"/>
      <c r="R29" s="33"/>
      <c r="S29" s="67" t="s">
        <v>20</v>
      </c>
      <c r="T29" s="196"/>
      <c r="U29" s="196"/>
      <c r="V29" s="33"/>
      <c r="W29" s="37"/>
    </row>
    <row r="30" spans="1:23" ht="13.5" customHeight="1">
      <c r="A30" s="175"/>
      <c r="B30" s="211"/>
      <c r="C30" s="194"/>
      <c r="D30" s="195"/>
      <c r="E30" s="194"/>
      <c r="F30" s="212">
        <v>7</v>
      </c>
      <c r="G30" s="94"/>
      <c r="H30" s="46"/>
      <c r="I30" s="130"/>
      <c r="J30" s="33"/>
      <c r="K30" s="33"/>
      <c r="L30" s="114" t="s">
        <v>41</v>
      </c>
      <c r="M30" s="94"/>
      <c r="N30" s="72"/>
      <c r="O30" s="72"/>
      <c r="P30" s="72"/>
      <c r="Q30" s="72"/>
      <c r="R30" s="72"/>
      <c r="S30" s="72"/>
      <c r="T30" s="100"/>
      <c r="U30" s="100"/>
      <c r="V30" s="72"/>
      <c r="W30" s="73"/>
    </row>
    <row r="31" spans="1:23" ht="13.5" customHeight="1">
      <c r="A31" s="175">
        <v>14</v>
      </c>
      <c r="B31" s="211"/>
      <c r="C31" s="194" t="s">
        <v>2</v>
      </c>
      <c r="D31" s="195"/>
      <c r="E31" s="194" t="s">
        <v>3</v>
      </c>
      <c r="F31" s="213"/>
      <c r="G31" s="133"/>
      <c r="H31" s="46"/>
      <c r="I31" s="130"/>
      <c r="J31" s="33"/>
      <c r="K31" s="33"/>
      <c r="L31" s="122"/>
      <c r="M31" s="76"/>
      <c r="N31" s="183" t="s">
        <v>63</v>
      </c>
      <c r="O31" s="183"/>
      <c r="P31" s="183"/>
      <c r="Q31" s="183"/>
      <c r="R31" s="183"/>
      <c r="S31" s="183"/>
      <c r="T31" s="183"/>
      <c r="U31" s="29"/>
      <c r="V31" s="29"/>
      <c r="W31" s="30"/>
    </row>
    <row r="32" spans="1:23" ht="13.5" customHeight="1">
      <c r="A32" s="175"/>
      <c r="B32" s="211"/>
      <c r="C32" s="194"/>
      <c r="D32" s="195"/>
      <c r="E32" s="194"/>
      <c r="F32" s="130"/>
      <c r="G32" s="216">
        <v>16</v>
      </c>
      <c r="H32" s="63"/>
      <c r="I32" s="130"/>
      <c r="J32" s="33"/>
      <c r="K32" s="33"/>
      <c r="L32" s="114" t="s">
        <v>41</v>
      </c>
      <c r="M32" s="32"/>
      <c r="N32" s="173"/>
      <c r="O32" s="173"/>
      <c r="P32" s="173"/>
      <c r="Q32" s="173"/>
      <c r="R32" s="173"/>
      <c r="S32" s="173"/>
      <c r="T32" s="173"/>
      <c r="U32" s="33"/>
      <c r="V32" s="33"/>
      <c r="W32" s="37"/>
    </row>
    <row r="33" spans="1:23" ht="13.5" customHeight="1">
      <c r="A33" s="175">
        <v>15</v>
      </c>
      <c r="B33" s="211"/>
      <c r="C33" s="194" t="s">
        <v>2</v>
      </c>
      <c r="D33" s="195"/>
      <c r="E33" s="194" t="s">
        <v>3</v>
      </c>
      <c r="F33" s="130"/>
      <c r="G33" s="216"/>
      <c r="H33" s="130"/>
      <c r="I33" s="130"/>
      <c r="J33" s="33"/>
      <c r="K33" s="33"/>
      <c r="L33" s="123"/>
      <c r="M33" s="175">
        <v>1</v>
      </c>
      <c r="N33" s="204" t="s">
        <v>64</v>
      </c>
      <c r="O33" s="204"/>
      <c r="P33" s="198" t="s">
        <v>2</v>
      </c>
      <c r="Q33" s="197"/>
      <c r="R33" s="198" t="s">
        <v>3</v>
      </c>
      <c r="S33" s="33"/>
      <c r="T33" s="33"/>
      <c r="U33" s="33"/>
      <c r="V33" s="33"/>
      <c r="W33" s="37"/>
    </row>
    <row r="34" spans="1:23" ht="13.5" customHeight="1">
      <c r="A34" s="175"/>
      <c r="B34" s="211"/>
      <c r="C34" s="194"/>
      <c r="D34" s="195"/>
      <c r="E34" s="194"/>
      <c r="F34" s="212">
        <v>8</v>
      </c>
      <c r="G34" s="134"/>
      <c r="H34" s="130"/>
      <c r="I34" s="130"/>
      <c r="J34" s="33"/>
      <c r="K34" s="33"/>
      <c r="L34" s="114" t="s">
        <v>41</v>
      </c>
      <c r="M34" s="175"/>
      <c r="N34" s="193"/>
      <c r="O34" s="193"/>
      <c r="P34" s="194"/>
      <c r="Q34" s="195"/>
      <c r="R34" s="194"/>
      <c r="S34" s="214">
        <v>28</v>
      </c>
      <c r="T34" s="94"/>
      <c r="U34" s="173" t="s">
        <v>32</v>
      </c>
      <c r="V34" s="173"/>
      <c r="W34" s="37"/>
    </row>
    <row r="35" spans="1:23" ht="13.5" customHeight="1">
      <c r="A35" s="175">
        <v>16</v>
      </c>
      <c r="B35" s="211"/>
      <c r="C35" s="194" t="s">
        <v>2</v>
      </c>
      <c r="D35" s="195"/>
      <c r="E35" s="194" t="s">
        <v>3</v>
      </c>
      <c r="F35" s="213"/>
      <c r="G35" s="76"/>
      <c r="H35" s="130"/>
      <c r="I35" s="130"/>
      <c r="J35" s="33"/>
      <c r="K35" s="33"/>
      <c r="L35" s="125"/>
      <c r="M35" s="175">
        <v>2</v>
      </c>
      <c r="N35" s="193" t="s">
        <v>65</v>
      </c>
      <c r="O35" s="193"/>
      <c r="P35" s="194" t="s">
        <v>2</v>
      </c>
      <c r="Q35" s="195"/>
      <c r="R35" s="194" t="s">
        <v>3</v>
      </c>
      <c r="S35" s="215"/>
      <c r="T35" s="29"/>
      <c r="U35" s="173"/>
      <c r="V35" s="173"/>
      <c r="W35" s="37"/>
    </row>
    <row r="36" spans="1:23" s="105" customFormat="1" ht="13.5" customHeight="1">
      <c r="A36" s="175"/>
      <c r="B36" s="211"/>
      <c r="C36" s="194"/>
      <c r="D36" s="195"/>
      <c r="E36" s="194"/>
      <c r="F36" s="33"/>
      <c r="G36" s="33"/>
      <c r="H36" s="33"/>
      <c r="I36" s="33"/>
      <c r="J36" s="33"/>
      <c r="K36" s="33"/>
      <c r="L36" s="114" t="s">
        <v>41</v>
      </c>
      <c r="M36" s="175"/>
      <c r="N36" s="193"/>
      <c r="O36" s="193"/>
      <c r="P36" s="194"/>
      <c r="Q36" s="195"/>
      <c r="R36" s="194"/>
      <c r="S36" s="33"/>
      <c r="T36" s="196" t="s">
        <v>33</v>
      </c>
      <c r="U36" s="196"/>
      <c r="V36" s="33"/>
      <c r="W36" s="104"/>
    </row>
    <row r="37" spans="1:23" ht="13.5" customHeight="1">
      <c r="A37" s="32"/>
      <c r="B37" s="33"/>
      <c r="C37" s="33"/>
      <c r="D37" s="33"/>
      <c r="E37" s="33"/>
      <c r="F37" s="67" t="s">
        <v>20</v>
      </c>
      <c r="G37" s="92" t="s">
        <v>26</v>
      </c>
      <c r="H37" s="92" t="s">
        <v>34</v>
      </c>
      <c r="I37" s="92" t="s">
        <v>35</v>
      </c>
      <c r="J37" s="36"/>
      <c r="K37" s="36"/>
      <c r="L37" s="127"/>
      <c r="M37" s="32"/>
      <c r="N37" s="33"/>
      <c r="O37" s="33"/>
      <c r="P37" s="33"/>
      <c r="Q37" s="33"/>
      <c r="R37" s="33"/>
      <c r="S37" s="67" t="s">
        <v>20</v>
      </c>
      <c r="T37" s="196"/>
      <c r="U37" s="196"/>
      <c r="V37" s="33"/>
      <c r="W37" s="37"/>
    </row>
    <row r="38" spans="1:23" ht="13.5" customHeight="1">
      <c r="A38" s="94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63"/>
      <c r="M38" s="106"/>
      <c r="N38" s="72"/>
      <c r="O38" s="72"/>
      <c r="P38" s="72"/>
      <c r="Q38" s="72"/>
      <c r="R38" s="72"/>
      <c r="S38" s="70"/>
      <c r="T38" s="100"/>
      <c r="U38" s="100"/>
      <c r="V38" s="72"/>
      <c r="W38" s="73"/>
    </row>
    <row r="39" spans="1:23" ht="13.5" customHeight="1">
      <c r="A39" s="32"/>
      <c r="B39" s="173" t="s">
        <v>36</v>
      </c>
      <c r="C39" s="173"/>
      <c r="D39" s="173"/>
      <c r="E39" s="33"/>
      <c r="F39" s="33"/>
      <c r="I39" s="171" t="s">
        <v>37</v>
      </c>
      <c r="J39" s="171"/>
      <c r="K39" s="171"/>
      <c r="L39" s="171"/>
      <c r="M39" s="107"/>
      <c r="N39" s="177" t="s">
        <v>66</v>
      </c>
      <c r="O39" s="177"/>
      <c r="P39" s="177"/>
      <c r="Q39" s="177"/>
      <c r="R39" s="33"/>
      <c r="T39" s="171" t="s">
        <v>67</v>
      </c>
      <c r="U39" s="171"/>
      <c r="V39" s="171"/>
      <c r="W39" s="210"/>
    </row>
    <row r="40" spans="1:23" ht="13.5" customHeight="1">
      <c r="A40" s="32"/>
      <c r="B40" s="173"/>
      <c r="C40" s="173"/>
      <c r="D40" s="173"/>
      <c r="E40" s="33"/>
      <c r="F40" s="33"/>
      <c r="I40" s="171"/>
      <c r="J40" s="171"/>
      <c r="K40" s="171"/>
      <c r="L40" s="171"/>
      <c r="M40" s="107"/>
      <c r="N40" s="177"/>
      <c r="O40" s="177"/>
      <c r="P40" s="177"/>
      <c r="Q40" s="177"/>
      <c r="R40" s="33"/>
      <c r="T40" s="171"/>
      <c r="U40" s="171"/>
      <c r="V40" s="171"/>
      <c r="W40" s="210"/>
    </row>
    <row r="41" spans="1:23" ht="13.5" customHeight="1">
      <c r="A41" s="175">
        <v>1</v>
      </c>
      <c r="B41" s="204" t="s">
        <v>68</v>
      </c>
      <c r="C41" s="198" t="s">
        <v>2</v>
      </c>
      <c r="D41" s="197"/>
      <c r="E41" s="198" t="s">
        <v>3</v>
      </c>
      <c r="F41" s="33"/>
      <c r="G41" s="33"/>
      <c r="H41" s="33"/>
      <c r="M41" s="175">
        <v>1</v>
      </c>
      <c r="N41" s="204" t="s">
        <v>69</v>
      </c>
      <c r="O41" s="204"/>
      <c r="P41" s="198" t="s">
        <v>2</v>
      </c>
      <c r="Q41" s="197"/>
      <c r="R41" s="198" t="s">
        <v>3</v>
      </c>
      <c r="S41" s="33"/>
      <c r="T41" s="33"/>
      <c r="U41" s="33"/>
      <c r="V41" s="33"/>
      <c r="W41" s="46"/>
    </row>
    <row r="42" spans="1:23" ht="13.5" customHeight="1">
      <c r="A42" s="175"/>
      <c r="B42" s="193"/>
      <c r="C42" s="194"/>
      <c r="D42" s="195"/>
      <c r="E42" s="194"/>
      <c r="F42" s="199">
        <v>9</v>
      </c>
      <c r="G42" s="94"/>
      <c r="H42" s="130"/>
      <c r="M42" s="175"/>
      <c r="N42" s="193"/>
      <c r="O42" s="193"/>
      <c r="P42" s="194"/>
      <c r="Q42" s="195"/>
      <c r="R42" s="194"/>
      <c r="S42" s="207">
        <v>23</v>
      </c>
      <c r="T42" s="94"/>
      <c r="U42" s="33"/>
      <c r="V42" s="33"/>
      <c r="W42" s="46"/>
    </row>
    <row r="43" spans="1:23" ht="13.5" customHeight="1">
      <c r="A43" s="175">
        <v>2</v>
      </c>
      <c r="B43" s="193" t="s">
        <v>70</v>
      </c>
      <c r="C43" s="194" t="s">
        <v>2</v>
      </c>
      <c r="D43" s="195"/>
      <c r="E43" s="194" t="s">
        <v>3</v>
      </c>
      <c r="F43" s="200"/>
      <c r="G43" s="133"/>
      <c r="H43" s="130"/>
      <c r="I43" s="33"/>
      <c r="J43" s="33"/>
      <c r="K43" s="33"/>
      <c r="L43" s="46"/>
      <c r="M43" s="175">
        <v>2</v>
      </c>
      <c r="N43" s="193" t="s">
        <v>71</v>
      </c>
      <c r="O43" s="193"/>
      <c r="P43" s="194" t="s">
        <v>2</v>
      </c>
      <c r="Q43" s="195"/>
      <c r="R43" s="194" t="s">
        <v>3</v>
      </c>
      <c r="S43" s="208"/>
      <c r="T43" s="133"/>
      <c r="U43" s="33"/>
      <c r="V43" s="33"/>
      <c r="W43" s="46"/>
    </row>
    <row r="44" spans="1:23" ht="13.5" customHeight="1">
      <c r="A44" s="175"/>
      <c r="B44" s="193"/>
      <c r="C44" s="194"/>
      <c r="D44" s="195"/>
      <c r="E44" s="194"/>
      <c r="F44" s="130"/>
      <c r="G44" s="203">
        <v>17</v>
      </c>
      <c r="H44" s="130"/>
      <c r="I44" s="33"/>
      <c r="J44" s="33"/>
      <c r="K44" s="33"/>
      <c r="L44" s="46"/>
      <c r="M44" s="175"/>
      <c r="N44" s="193"/>
      <c r="O44" s="193"/>
      <c r="P44" s="194"/>
      <c r="Q44" s="195"/>
      <c r="R44" s="194"/>
      <c r="S44" s="130"/>
      <c r="T44" s="209">
        <v>31</v>
      </c>
      <c r="U44" s="33"/>
      <c r="V44" s="173" t="s">
        <v>40</v>
      </c>
      <c r="W44" s="180"/>
    </row>
    <row r="45" spans="1:23" ht="13.5" customHeight="1">
      <c r="A45" s="175">
        <v>3</v>
      </c>
      <c r="B45" s="193" t="s">
        <v>72</v>
      </c>
      <c r="C45" s="194" t="s">
        <v>2</v>
      </c>
      <c r="D45" s="195"/>
      <c r="E45" s="194" t="s">
        <v>3</v>
      </c>
      <c r="F45" s="130"/>
      <c r="G45" s="203"/>
      <c r="H45" s="55"/>
      <c r="I45" s="33"/>
      <c r="J45" s="33"/>
      <c r="K45" s="33"/>
      <c r="L45" s="46"/>
      <c r="M45" s="175">
        <v>3</v>
      </c>
      <c r="N45" s="193" t="s">
        <v>73</v>
      </c>
      <c r="O45" s="193"/>
      <c r="P45" s="194" t="s">
        <v>2</v>
      </c>
      <c r="Q45" s="195"/>
      <c r="R45" s="194" t="s">
        <v>3</v>
      </c>
      <c r="S45" s="130"/>
      <c r="T45" s="209"/>
      <c r="U45" s="76"/>
      <c r="V45" s="173"/>
      <c r="W45" s="180"/>
    </row>
    <row r="46" spans="1:23" ht="13.5" customHeight="1">
      <c r="A46" s="175"/>
      <c r="B46" s="193"/>
      <c r="C46" s="194"/>
      <c r="D46" s="195"/>
      <c r="E46" s="194"/>
      <c r="F46" s="199">
        <v>10</v>
      </c>
      <c r="G46" s="134"/>
      <c r="H46" s="46"/>
      <c r="I46" s="33"/>
      <c r="J46" s="33"/>
      <c r="K46" s="33"/>
      <c r="L46" s="46"/>
      <c r="M46" s="175"/>
      <c r="N46" s="193"/>
      <c r="O46" s="193"/>
      <c r="P46" s="194"/>
      <c r="Q46" s="195"/>
      <c r="R46" s="194"/>
      <c r="S46" s="207">
        <v>24</v>
      </c>
      <c r="T46" s="134"/>
      <c r="U46" s="196" t="s">
        <v>42</v>
      </c>
      <c r="V46" s="196"/>
      <c r="W46" s="46"/>
    </row>
    <row r="47" spans="1:23" ht="13.5" customHeight="1">
      <c r="A47" s="175">
        <v>4</v>
      </c>
      <c r="B47" s="193" t="s">
        <v>74</v>
      </c>
      <c r="C47" s="194" t="s">
        <v>2</v>
      </c>
      <c r="D47" s="195"/>
      <c r="E47" s="194" t="s">
        <v>3</v>
      </c>
      <c r="F47" s="200"/>
      <c r="G47" s="76"/>
      <c r="H47" s="46"/>
      <c r="I47" s="33"/>
      <c r="J47" s="33"/>
      <c r="K47" s="33"/>
      <c r="L47" s="46"/>
      <c r="M47" s="175">
        <v>4</v>
      </c>
      <c r="N47" s="193" t="s">
        <v>75</v>
      </c>
      <c r="O47" s="193"/>
      <c r="P47" s="194" t="s">
        <v>2</v>
      </c>
      <c r="Q47" s="195"/>
      <c r="R47" s="194" t="s">
        <v>3</v>
      </c>
      <c r="S47" s="208"/>
      <c r="T47" s="76"/>
      <c r="U47" s="196"/>
      <c r="V47" s="196"/>
      <c r="W47" s="46"/>
    </row>
    <row r="48" spans="1:23" ht="13.5" customHeight="1">
      <c r="A48" s="175"/>
      <c r="B48" s="193"/>
      <c r="C48" s="194"/>
      <c r="D48" s="195"/>
      <c r="E48" s="194"/>
      <c r="F48" s="130"/>
      <c r="G48" s="130"/>
      <c r="H48" s="206">
        <v>25</v>
      </c>
      <c r="I48" s="33"/>
      <c r="J48" s="173" t="s">
        <v>43</v>
      </c>
      <c r="K48" s="173"/>
      <c r="L48" s="35"/>
      <c r="M48" s="175"/>
      <c r="N48" s="193"/>
      <c r="O48" s="193"/>
      <c r="P48" s="194"/>
      <c r="Q48" s="195"/>
      <c r="R48" s="194"/>
      <c r="S48" s="33"/>
      <c r="T48" s="33"/>
      <c r="U48" s="33"/>
      <c r="V48" s="33"/>
      <c r="W48" s="46"/>
    </row>
    <row r="49" spans="1:23" ht="13.5" customHeight="1">
      <c r="A49" s="175">
        <v>5</v>
      </c>
      <c r="B49" s="193" t="s">
        <v>76</v>
      </c>
      <c r="C49" s="194" t="s">
        <v>2</v>
      </c>
      <c r="D49" s="195"/>
      <c r="E49" s="194" t="s">
        <v>3</v>
      </c>
      <c r="F49" s="130"/>
      <c r="G49" s="130"/>
      <c r="H49" s="206"/>
      <c r="I49" s="76"/>
      <c r="J49" s="173"/>
      <c r="K49" s="173"/>
      <c r="L49" s="35"/>
      <c r="M49" s="107"/>
      <c r="N49" s="33"/>
      <c r="O49" s="33"/>
      <c r="P49" s="33"/>
      <c r="Q49" s="33"/>
      <c r="R49" s="33"/>
      <c r="S49" s="67" t="s">
        <v>20</v>
      </c>
      <c r="T49" s="92" t="s">
        <v>26</v>
      </c>
      <c r="U49" s="33"/>
      <c r="V49" s="33"/>
      <c r="W49" s="46"/>
    </row>
    <row r="50" spans="1:23" ht="13.5" customHeight="1">
      <c r="A50" s="175"/>
      <c r="B50" s="193"/>
      <c r="C50" s="194"/>
      <c r="D50" s="195"/>
      <c r="E50" s="194"/>
      <c r="F50" s="199">
        <v>11</v>
      </c>
      <c r="G50" s="94"/>
      <c r="H50" s="46"/>
      <c r="I50" s="205" t="s">
        <v>44</v>
      </c>
      <c r="J50" s="196"/>
      <c r="K50" s="34"/>
      <c r="L50" s="35"/>
      <c r="M50" s="106"/>
      <c r="N50" s="72"/>
      <c r="O50" s="72"/>
      <c r="P50" s="72"/>
      <c r="Q50" s="72"/>
      <c r="R50" s="72"/>
      <c r="S50" s="70"/>
      <c r="T50" s="70"/>
      <c r="U50" s="72"/>
      <c r="V50" s="72"/>
      <c r="W50" s="63"/>
    </row>
    <row r="51" spans="1:23" ht="13.5" customHeight="1">
      <c r="A51" s="175">
        <v>6</v>
      </c>
      <c r="B51" s="193" t="s">
        <v>77</v>
      </c>
      <c r="C51" s="194" t="s">
        <v>2</v>
      </c>
      <c r="D51" s="195"/>
      <c r="E51" s="194" t="s">
        <v>3</v>
      </c>
      <c r="F51" s="200"/>
      <c r="G51" s="133"/>
      <c r="H51" s="46"/>
      <c r="I51" s="205"/>
      <c r="J51" s="196"/>
      <c r="K51" s="34"/>
      <c r="L51" s="35"/>
      <c r="M51" s="121"/>
      <c r="N51" s="179" t="s">
        <v>78</v>
      </c>
      <c r="O51" s="179"/>
      <c r="P51" s="179"/>
      <c r="Q51" s="179"/>
      <c r="R51" s="29"/>
      <c r="S51" s="29"/>
      <c r="T51" s="29"/>
      <c r="U51" s="29"/>
      <c r="V51" s="29"/>
      <c r="W51" s="55"/>
    </row>
    <row r="52" spans="1:23" ht="13.5" customHeight="1">
      <c r="A52" s="175"/>
      <c r="B52" s="193"/>
      <c r="C52" s="194"/>
      <c r="D52" s="195"/>
      <c r="E52" s="194"/>
      <c r="F52" s="130"/>
      <c r="G52" s="203">
        <v>18</v>
      </c>
      <c r="H52" s="63"/>
      <c r="I52" s="33"/>
      <c r="J52" s="33"/>
      <c r="K52" s="33"/>
      <c r="L52" s="46"/>
      <c r="M52" s="107"/>
      <c r="N52" s="177"/>
      <c r="O52" s="177"/>
      <c r="P52" s="177"/>
      <c r="Q52" s="177"/>
      <c r="R52" s="33"/>
      <c r="S52" s="33"/>
      <c r="T52" s="33"/>
      <c r="U52" s="33"/>
      <c r="V52" s="33"/>
      <c r="W52" s="46"/>
    </row>
    <row r="53" spans="1:23" ht="13.5" customHeight="1">
      <c r="A53" s="175">
        <v>7</v>
      </c>
      <c r="B53" s="193" t="s">
        <v>79</v>
      </c>
      <c r="C53" s="194" t="s">
        <v>2</v>
      </c>
      <c r="D53" s="195"/>
      <c r="E53" s="194" t="s">
        <v>3</v>
      </c>
      <c r="F53" s="130"/>
      <c r="G53" s="203"/>
      <c r="H53" s="130"/>
      <c r="I53" s="33"/>
      <c r="J53" s="33"/>
      <c r="K53" s="33"/>
      <c r="L53" s="46"/>
      <c r="M53" s="175">
        <v>1</v>
      </c>
      <c r="N53" s="204" t="s">
        <v>80</v>
      </c>
      <c r="O53" s="204"/>
      <c r="P53" s="198" t="s">
        <v>2</v>
      </c>
      <c r="Q53" s="197"/>
      <c r="R53" s="198" t="s">
        <v>3</v>
      </c>
      <c r="S53" s="33"/>
      <c r="T53" s="33"/>
      <c r="U53" s="33"/>
      <c r="V53" s="33"/>
      <c r="W53" s="46"/>
    </row>
    <row r="54" spans="1:23" ht="13.5" customHeight="1">
      <c r="A54" s="175"/>
      <c r="B54" s="193"/>
      <c r="C54" s="194"/>
      <c r="D54" s="195"/>
      <c r="E54" s="194"/>
      <c r="F54" s="199">
        <v>12</v>
      </c>
      <c r="G54" s="134"/>
      <c r="H54" s="130"/>
      <c r="I54" s="33"/>
      <c r="J54" s="33"/>
      <c r="K54" s="33"/>
      <c r="L54" s="46"/>
      <c r="M54" s="175"/>
      <c r="N54" s="193"/>
      <c r="O54" s="193"/>
      <c r="P54" s="194"/>
      <c r="Q54" s="195"/>
      <c r="R54" s="194"/>
      <c r="S54" s="201">
        <v>32</v>
      </c>
      <c r="T54" s="94"/>
      <c r="U54" s="173" t="s">
        <v>46</v>
      </c>
      <c r="V54" s="173"/>
      <c r="W54" s="46"/>
    </row>
    <row r="55" spans="1:23" ht="13.5" customHeight="1">
      <c r="A55" s="175">
        <v>8</v>
      </c>
      <c r="B55" s="193" t="s">
        <v>81</v>
      </c>
      <c r="C55" s="194" t="s">
        <v>2</v>
      </c>
      <c r="D55" s="195"/>
      <c r="E55" s="194" t="s">
        <v>3</v>
      </c>
      <c r="F55" s="200"/>
      <c r="G55" s="76"/>
      <c r="H55" s="130"/>
      <c r="I55" s="33"/>
      <c r="J55" s="33"/>
      <c r="K55" s="33"/>
      <c r="L55" s="46"/>
      <c r="M55" s="175">
        <v>2</v>
      </c>
      <c r="N55" s="193" t="s">
        <v>82</v>
      </c>
      <c r="O55" s="193"/>
      <c r="P55" s="194" t="s">
        <v>2</v>
      </c>
      <c r="Q55" s="195"/>
      <c r="R55" s="194" t="s">
        <v>3</v>
      </c>
      <c r="S55" s="202"/>
      <c r="T55" s="29"/>
      <c r="U55" s="173"/>
      <c r="V55" s="173"/>
      <c r="W55" s="46"/>
    </row>
    <row r="56" spans="1:23" ht="13.5" customHeight="1">
      <c r="A56" s="175"/>
      <c r="B56" s="193"/>
      <c r="C56" s="194"/>
      <c r="D56" s="195"/>
      <c r="E56" s="194"/>
      <c r="F56" s="33"/>
      <c r="G56" s="33"/>
      <c r="H56" s="33"/>
      <c r="I56" s="33"/>
      <c r="J56" s="33"/>
      <c r="K56" s="33"/>
      <c r="L56" s="46"/>
      <c r="M56" s="175"/>
      <c r="N56" s="193"/>
      <c r="O56" s="193"/>
      <c r="P56" s="194"/>
      <c r="Q56" s="195"/>
      <c r="R56" s="194"/>
      <c r="S56" s="33"/>
      <c r="T56" s="196" t="s">
        <v>47</v>
      </c>
      <c r="U56" s="196"/>
      <c r="V56" s="33"/>
      <c r="W56" s="46"/>
    </row>
    <row r="57" spans="1:23" s="105" customFormat="1" ht="13.5" customHeight="1">
      <c r="A57" s="32"/>
      <c r="B57" s="33"/>
      <c r="C57" s="33"/>
      <c r="D57" s="33"/>
      <c r="E57" s="33"/>
      <c r="F57" s="67" t="s">
        <v>20</v>
      </c>
      <c r="G57" s="92" t="s">
        <v>26</v>
      </c>
      <c r="H57" s="92" t="s">
        <v>48</v>
      </c>
      <c r="I57" s="33"/>
      <c r="J57" s="33"/>
      <c r="K57" s="33"/>
      <c r="L57" s="46"/>
      <c r="M57" s="107"/>
      <c r="N57" s="33"/>
      <c r="O57" s="33"/>
      <c r="P57" s="33"/>
      <c r="Q57" s="33"/>
      <c r="R57" s="33"/>
      <c r="S57" s="67" t="s">
        <v>20</v>
      </c>
      <c r="T57" s="196"/>
      <c r="U57" s="196"/>
      <c r="V57" s="33"/>
      <c r="W57" s="46"/>
    </row>
    <row r="58" spans="1:23" ht="13.5" customHeight="1">
      <c r="A58" s="32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46"/>
      <c r="M58" s="106"/>
      <c r="N58" s="128"/>
      <c r="O58" s="128"/>
      <c r="P58" s="128"/>
      <c r="Q58" s="128"/>
      <c r="R58" s="128"/>
      <c r="S58" s="128"/>
      <c r="T58" s="128"/>
      <c r="U58" s="128"/>
      <c r="V58" s="128"/>
      <c r="W58" s="63"/>
    </row>
    <row r="59" spans="1:23" ht="13.5" customHeight="1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W59" s="77"/>
    </row>
    <row r="60" ht="13.5" customHeight="1">
      <c r="L60" s="36"/>
    </row>
    <row r="61" ht="9.75" customHeight="1">
      <c r="L61" s="36"/>
    </row>
    <row r="62" ht="9.75" customHeight="1">
      <c r="L62" s="33"/>
    </row>
    <row r="63" spans="12:13" ht="9.75" customHeight="1">
      <c r="L63" s="33"/>
      <c r="M63" s="33"/>
    </row>
    <row r="64" spans="12:22" ht="9.75" customHeight="1"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</row>
    <row r="65" spans="12:22" ht="9.75" customHeight="1">
      <c r="L65" s="57"/>
      <c r="M65" s="33"/>
      <c r="N65" s="33"/>
      <c r="O65" s="33"/>
      <c r="P65" s="33"/>
      <c r="Q65" s="33"/>
      <c r="R65" s="33"/>
      <c r="S65" s="77"/>
      <c r="T65" s="33"/>
      <c r="U65" s="33"/>
      <c r="V65" s="33"/>
    </row>
    <row r="66" spans="12:22" ht="9.75" customHeight="1">
      <c r="L66" s="57"/>
      <c r="M66" s="33"/>
      <c r="N66" s="33"/>
      <c r="O66" s="33"/>
      <c r="P66" s="33"/>
      <c r="Q66" s="33"/>
      <c r="R66" s="33"/>
      <c r="S66" s="33"/>
      <c r="T66" s="33"/>
      <c r="U66" s="33"/>
      <c r="V66" s="33"/>
    </row>
    <row r="67" spans="12:22" ht="9.75" customHeight="1"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</row>
    <row r="68" spans="12:22" ht="9.75" customHeight="1"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</row>
    <row r="69" spans="12:22" ht="9.75" customHeight="1">
      <c r="L69" s="33"/>
      <c r="M69" s="33"/>
      <c r="N69" s="130"/>
      <c r="O69" s="130"/>
      <c r="P69" s="130"/>
      <c r="Q69" s="130"/>
      <c r="R69" s="130"/>
      <c r="S69" s="130"/>
      <c r="T69" s="130"/>
      <c r="U69" s="130"/>
      <c r="V69" s="130"/>
    </row>
    <row r="70" spans="12:22" ht="9.75" customHeight="1">
      <c r="L70" s="33"/>
      <c r="M70" s="130"/>
      <c r="N70" s="130"/>
      <c r="O70" s="130"/>
      <c r="P70" s="130"/>
      <c r="Q70" s="130"/>
      <c r="R70" s="130"/>
      <c r="S70" s="130"/>
      <c r="T70" s="130"/>
      <c r="U70" s="130"/>
      <c r="V70" s="130"/>
    </row>
    <row r="71" spans="12:22" ht="9.75" customHeight="1">
      <c r="L71" s="33"/>
      <c r="M71" s="130"/>
      <c r="N71" s="130"/>
      <c r="O71" s="130"/>
      <c r="P71" s="130"/>
      <c r="Q71" s="130"/>
      <c r="R71" s="130"/>
      <c r="S71" s="130"/>
      <c r="T71" s="130"/>
      <c r="U71" s="130"/>
      <c r="V71" s="130"/>
    </row>
    <row r="72" spans="12:22" ht="9.75" customHeight="1">
      <c r="L72" s="33"/>
      <c r="M72" s="130"/>
      <c r="N72" s="130"/>
      <c r="O72" s="130"/>
      <c r="P72" s="130"/>
      <c r="Q72" s="130"/>
      <c r="R72" s="130"/>
      <c r="S72" s="130"/>
      <c r="T72" s="130"/>
      <c r="U72" s="130"/>
      <c r="V72" s="130"/>
    </row>
    <row r="73" spans="12:22" ht="9.75" customHeight="1">
      <c r="L73" s="33"/>
      <c r="M73" s="130"/>
      <c r="N73" s="130"/>
      <c r="O73" s="130"/>
      <c r="P73" s="130"/>
      <c r="Q73" s="130"/>
      <c r="R73" s="130"/>
      <c r="S73" s="130"/>
      <c r="T73" s="130"/>
      <c r="U73" s="130"/>
      <c r="V73" s="130"/>
    </row>
    <row r="74" spans="12:22" ht="9.75" customHeight="1">
      <c r="L74" s="33"/>
      <c r="M74" s="130"/>
      <c r="N74" s="130"/>
      <c r="O74" s="130"/>
      <c r="P74" s="130"/>
      <c r="Q74" s="130"/>
      <c r="R74" s="130"/>
      <c r="S74" s="130"/>
      <c r="T74" s="130"/>
      <c r="U74" s="130"/>
      <c r="V74" s="130"/>
    </row>
    <row r="75" spans="12:22" ht="9.75" customHeight="1">
      <c r="L75" s="33"/>
      <c r="M75" s="130"/>
      <c r="N75" s="130"/>
      <c r="O75" s="130"/>
      <c r="P75" s="130"/>
      <c r="Q75" s="130"/>
      <c r="R75" s="130"/>
      <c r="S75" s="130"/>
      <c r="T75" s="130"/>
      <c r="U75" s="130"/>
      <c r="V75" s="130"/>
    </row>
    <row r="76" spans="12:22" ht="9.75" customHeight="1">
      <c r="L76" s="33"/>
      <c r="N76" s="130"/>
      <c r="O76" s="130"/>
      <c r="P76" s="130"/>
      <c r="Q76" s="130"/>
      <c r="R76" s="130"/>
      <c r="S76" s="130"/>
      <c r="T76" s="130"/>
      <c r="U76" s="130"/>
      <c r="V76" s="130"/>
    </row>
    <row r="77" ht="9.75" customHeight="1">
      <c r="L77" s="33"/>
    </row>
    <row r="78" ht="9.75" customHeight="1">
      <c r="L78" s="33"/>
    </row>
    <row r="79" ht="13.5">
      <c r="L79" s="33"/>
    </row>
    <row r="80" ht="13.5">
      <c r="L80" s="77"/>
    </row>
  </sheetData>
  <sheetProtection/>
  <mergeCells count="260">
    <mergeCell ref="A1:W1"/>
    <mergeCell ref="J3:L4"/>
    <mergeCell ref="N3:R4"/>
    <mergeCell ref="A5:A6"/>
    <mergeCell ref="B5:B6"/>
    <mergeCell ref="C5:C6"/>
    <mergeCell ref="D5:D6"/>
    <mergeCell ref="E5:E6"/>
    <mergeCell ref="M5:M6"/>
    <mergeCell ref="N5:O6"/>
    <mergeCell ref="P5:P6"/>
    <mergeCell ref="Q5:Q6"/>
    <mergeCell ref="R5:R6"/>
    <mergeCell ref="F6:F7"/>
    <mergeCell ref="S6:S7"/>
    <mergeCell ref="U6:V7"/>
    <mergeCell ref="N7:O8"/>
    <mergeCell ref="P7:P8"/>
    <mergeCell ref="Q7:Q8"/>
    <mergeCell ref="R7:R8"/>
    <mergeCell ref="A7:A8"/>
    <mergeCell ref="B7:B8"/>
    <mergeCell ref="C7:C8"/>
    <mergeCell ref="D7:D8"/>
    <mergeCell ref="E7:E8"/>
    <mergeCell ref="M7:M8"/>
    <mergeCell ref="G8:G9"/>
    <mergeCell ref="T8:U9"/>
    <mergeCell ref="A9:A10"/>
    <mergeCell ref="B9:B10"/>
    <mergeCell ref="C9:C10"/>
    <mergeCell ref="D9:D10"/>
    <mergeCell ref="E9:E10"/>
    <mergeCell ref="F10:F11"/>
    <mergeCell ref="A11:A12"/>
    <mergeCell ref="B11:B12"/>
    <mergeCell ref="C11:C12"/>
    <mergeCell ref="D11:D12"/>
    <mergeCell ref="E11:E12"/>
    <mergeCell ref="N11:Q12"/>
    <mergeCell ref="T11:W12"/>
    <mergeCell ref="H12:H13"/>
    <mergeCell ref="A13:A14"/>
    <mergeCell ref="B13:B14"/>
    <mergeCell ref="C13:C14"/>
    <mergeCell ref="D13:D14"/>
    <mergeCell ref="E13:E14"/>
    <mergeCell ref="M13:M14"/>
    <mergeCell ref="N13:O14"/>
    <mergeCell ref="P13:P14"/>
    <mergeCell ref="Q13:Q14"/>
    <mergeCell ref="R13:R14"/>
    <mergeCell ref="F14:F15"/>
    <mergeCell ref="R15:R16"/>
    <mergeCell ref="G16:G17"/>
    <mergeCell ref="Q17:Q18"/>
    <mergeCell ref="R17:R18"/>
    <mergeCell ref="S14:S15"/>
    <mergeCell ref="A15:A16"/>
    <mergeCell ref="B15:B16"/>
    <mergeCell ref="C15:C16"/>
    <mergeCell ref="D15:D16"/>
    <mergeCell ref="E15:E16"/>
    <mergeCell ref="M15:M16"/>
    <mergeCell ref="N15:O16"/>
    <mergeCell ref="P15:P16"/>
    <mergeCell ref="Q15:Q16"/>
    <mergeCell ref="T16:T17"/>
    <mergeCell ref="V16:W17"/>
    <mergeCell ref="A17:A18"/>
    <mergeCell ref="B17:B18"/>
    <mergeCell ref="C17:C18"/>
    <mergeCell ref="D17:D18"/>
    <mergeCell ref="E17:E18"/>
    <mergeCell ref="M17:M18"/>
    <mergeCell ref="N17:O18"/>
    <mergeCell ref="P17:P18"/>
    <mergeCell ref="F18:F19"/>
    <mergeCell ref="S18:S19"/>
    <mergeCell ref="U18:V19"/>
    <mergeCell ref="A19:A20"/>
    <mergeCell ref="B19:B20"/>
    <mergeCell ref="C19:C20"/>
    <mergeCell ref="D19:D20"/>
    <mergeCell ref="E19:E20"/>
    <mergeCell ref="M19:M20"/>
    <mergeCell ref="N19:O20"/>
    <mergeCell ref="P19:P20"/>
    <mergeCell ref="Q19:Q20"/>
    <mergeCell ref="R19:R20"/>
    <mergeCell ref="I20:I21"/>
    <mergeCell ref="K20:L21"/>
    <mergeCell ref="A21:A22"/>
    <mergeCell ref="B21:B22"/>
    <mergeCell ref="C21:C22"/>
    <mergeCell ref="D21:D22"/>
    <mergeCell ref="E21:E22"/>
    <mergeCell ref="F22:F23"/>
    <mergeCell ref="J22:K23"/>
    <mergeCell ref="A23:A24"/>
    <mergeCell ref="B23:B24"/>
    <mergeCell ref="C23:C24"/>
    <mergeCell ref="D23:D24"/>
    <mergeCell ref="E23:E24"/>
    <mergeCell ref="N23:T24"/>
    <mergeCell ref="G24:G25"/>
    <mergeCell ref="A25:A26"/>
    <mergeCell ref="B25:B26"/>
    <mergeCell ref="C25:C26"/>
    <mergeCell ref="D25:D26"/>
    <mergeCell ref="E25:E26"/>
    <mergeCell ref="M25:M26"/>
    <mergeCell ref="N25:O26"/>
    <mergeCell ref="P25:P26"/>
    <mergeCell ref="Q25:Q26"/>
    <mergeCell ref="R25:R26"/>
    <mergeCell ref="F26:F27"/>
    <mergeCell ref="S26:S27"/>
    <mergeCell ref="U26:V27"/>
    <mergeCell ref="A27:A28"/>
    <mergeCell ref="B27:B28"/>
    <mergeCell ref="C27:C28"/>
    <mergeCell ref="D27:D28"/>
    <mergeCell ref="E27:E28"/>
    <mergeCell ref="M27:M28"/>
    <mergeCell ref="N27:O28"/>
    <mergeCell ref="P27:P28"/>
    <mergeCell ref="Q27:Q28"/>
    <mergeCell ref="R27:R28"/>
    <mergeCell ref="H28:H29"/>
    <mergeCell ref="T28:U29"/>
    <mergeCell ref="A29:A30"/>
    <mergeCell ref="B29:B30"/>
    <mergeCell ref="C29:C30"/>
    <mergeCell ref="D29:D30"/>
    <mergeCell ref="E29:E30"/>
    <mergeCell ref="F30:F31"/>
    <mergeCell ref="A31:A32"/>
    <mergeCell ref="B31:B32"/>
    <mergeCell ref="C31:C32"/>
    <mergeCell ref="D31:D32"/>
    <mergeCell ref="E31:E32"/>
    <mergeCell ref="N31:T32"/>
    <mergeCell ref="G32:G33"/>
    <mergeCell ref="A33:A34"/>
    <mergeCell ref="B33:B34"/>
    <mergeCell ref="C33:C34"/>
    <mergeCell ref="D33:D34"/>
    <mergeCell ref="E33:E34"/>
    <mergeCell ref="M33:M34"/>
    <mergeCell ref="N33:O34"/>
    <mergeCell ref="P33:P34"/>
    <mergeCell ref="Q33:Q34"/>
    <mergeCell ref="R33:R34"/>
    <mergeCell ref="F34:F35"/>
    <mergeCell ref="S34:S35"/>
    <mergeCell ref="R35:R36"/>
    <mergeCell ref="U34:V35"/>
    <mergeCell ref="A35:A36"/>
    <mergeCell ref="B35:B36"/>
    <mergeCell ref="C35:C36"/>
    <mergeCell ref="D35:D36"/>
    <mergeCell ref="E35:E36"/>
    <mergeCell ref="M35:M36"/>
    <mergeCell ref="N35:O36"/>
    <mergeCell ref="P35:P36"/>
    <mergeCell ref="Q35:Q36"/>
    <mergeCell ref="T36:U37"/>
    <mergeCell ref="B39:D40"/>
    <mergeCell ref="I39:L40"/>
    <mergeCell ref="N39:Q40"/>
    <mergeCell ref="T39:W40"/>
    <mergeCell ref="A41:A42"/>
    <mergeCell ref="B41:B42"/>
    <mergeCell ref="C41:C42"/>
    <mergeCell ref="D41:D42"/>
    <mergeCell ref="E41:E42"/>
    <mergeCell ref="M41:M42"/>
    <mergeCell ref="N41:O42"/>
    <mergeCell ref="P41:P42"/>
    <mergeCell ref="Q41:Q42"/>
    <mergeCell ref="R41:R42"/>
    <mergeCell ref="F42:F43"/>
    <mergeCell ref="R43:R44"/>
    <mergeCell ref="G44:G45"/>
    <mergeCell ref="Q45:Q46"/>
    <mergeCell ref="R45:R46"/>
    <mergeCell ref="S42:S43"/>
    <mergeCell ref="A43:A44"/>
    <mergeCell ref="B43:B44"/>
    <mergeCell ref="C43:C44"/>
    <mergeCell ref="D43:D44"/>
    <mergeCell ref="E43:E44"/>
    <mergeCell ref="M43:M44"/>
    <mergeCell ref="N43:O44"/>
    <mergeCell ref="P43:P44"/>
    <mergeCell ref="Q43:Q44"/>
    <mergeCell ref="T44:T45"/>
    <mergeCell ref="V44:W45"/>
    <mergeCell ref="A45:A46"/>
    <mergeCell ref="B45:B46"/>
    <mergeCell ref="C45:C46"/>
    <mergeCell ref="D45:D46"/>
    <mergeCell ref="E45:E46"/>
    <mergeCell ref="M45:M46"/>
    <mergeCell ref="N45:O46"/>
    <mergeCell ref="P45:P46"/>
    <mergeCell ref="F46:F47"/>
    <mergeCell ref="S46:S47"/>
    <mergeCell ref="U46:V47"/>
    <mergeCell ref="A47:A48"/>
    <mergeCell ref="B47:B48"/>
    <mergeCell ref="C47:C48"/>
    <mergeCell ref="D47:D48"/>
    <mergeCell ref="E47:E48"/>
    <mergeCell ref="M47:M48"/>
    <mergeCell ref="N47:O48"/>
    <mergeCell ref="P47:P48"/>
    <mergeCell ref="Q47:Q48"/>
    <mergeCell ref="R47:R48"/>
    <mergeCell ref="H48:H49"/>
    <mergeCell ref="J48:K49"/>
    <mergeCell ref="A49:A50"/>
    <mergeCell ref="B49:B50"/>
    <mergeCell ref="C49:C50"/>
    <mergeCell ref="D49:D50"/>
    <mergeCell ref="E49:E50"/>
    <mergeCell ref="F50:F51"/>
    <mergeCell ref="I50:J51"/>
    <mergeCell ref="A51:A52"/>
    <mergeCell ref="B51:B52"/>
    <mergeCell ref="C51:C52"/>
    <mergeCell ref="D51:D52"/>
    <mergeCell ref="E51:E52"/>
    <mergeCell ref="N51:Q52"/>
    <mergeCell ref="G52:G53"/>
    <mergeCell ref="A53:A54"/>
    <mergeCell ref="B53:B54"/>
    <mergeCell ref="C53:C54"/>
    <mergeCell ref="D53:D54"/>
    <mergeCell ref="E53:E54"/>
    <mergeCell ref="M53:M54"/>
    <mergeCell ref="N53:O54"/>
    <mergeCell ref="P53:P54"/>
    <mergeCell ref="Q53:Q54"/>
    <mergeCell ref="R53:R54"/>
    <mergeCell ref="F54:F55"/>
    <mergeCell ref="S54:S55"/>
    <mergeCell ref="U54:V55"/>
    <mergeCell ref="A55:A56"/>
    <mergeCell ref="B55:B56"/>
    <mergeCell ref="C55:C56"/>
    <mergeCell ref="D55:D56"/>
    <mergeCell ref="E55:E56"/>
    <mergeCell ref="M55:M56"/>
    <mergeCell ref="N55:O56"/>
    <mergeCell ref="P55:P56"/>
    <mergeCell ref="Q55:Q56"/>
    <mergeCell ref="R55:R56"/>
    <mergeCell ref="T56:U57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</dc:creator>
  <cp:keywords/>
  <dc:description/>
  <cp:lastModifiedBy>和歌山県テニス協会</cp:lastModifiedBy>
  <cp:lastPrinted>2007-09-20T05:36:20Z</cp:lastPrinted>
  <dcterms:created xsi:type="dcterms:W3CDTF">2002-06-06T06:55:14Z</dcterms:created>
  <dcterms:modified xsi:type="dcterms:W3CDTF">2010-09-28T02:03:26Z</dcterms:modified>
  <cp:category/>
  <cp:version/>
  <cp:contentType/>
  <cp:contentStatus/>
</cp:coreProperties>
</file>